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4.xml" ContentType="application/vnd.openxmlformats-officedocument.drawing+xml"/>
  <Override PartName="/xl/charts/chartEx1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drawings/drawing15.xml" ContentType="application/vnd.openxmlformats-officedocument.drawing+xml"/>
  <Override PartName="/xl/charts/chart18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for-final\"/>
    </mc:Choice>
  </mc:AlternateContent>
  <xr:revisionPtr revIDLastSave="0" documentId="13_ncr:1_{CE4C96D5-C990-4A04-A3C6-165DCF1E33D3}" xr6:coauthVersionLast="47" xr6:coauthVersionMax="47" xr10:uidLastSave="{00000000-0000-0000-0000-000000000000}"/>
  <bookViews>
    <workbookView xWindow="-110" yWindow="-110" windowWidth="19420" windowHeight="10300" firstSheet="11" activeTab="14" xr2:uid="{00000000-000D-0000-FFFF-FFFF00000000}"/>
  </bookViews>
  <sheets>
    <sheet name="Quarter-data" sheetId="1" r:id="rId1"/>
    <sheet name="cagr" sheetId="2" r:id="rId2"/>
    <sheet name="international" sheetId="3" r:id="rId3"/>
    <sheet name="Production-kharif" sheetId="6" r:id="rId4"/>
    <sheet name="irrigated area" sheetId="21" r:id="rId5"/>
    <sheet name="Souce of irrigation" sheetId="20" r:id="rId6"/>
    <sheet name="monsoon-deviation" sheetId="24" r:id="rId7"/>
    <sheet name="subdivision" sheetId="8" r:id="rId8"/>
    <sheet name="2015-2019" sheetId="17" r:id="rId9"/>
    <sheet name="micro-irrigation" sheetId="26" r:id="rId10"/>
    <sheet name="Institutional VS non Inst crdit" sheetId="9" r:id="rId11"/>
    <sheet name="Term loan and Crop loan " sheetId="10" r:id="rId12"/>
    <sheet name="GLC" sheetId="23" r:id="rId13"/>
    <sheet name="sustainability-data" sheetId="22" r:id="rId14"/>
    <sheet name="milk-egg" sheetId="25" r:id="rId15"/>
  </sheets>
  <definedNames>
    <definedName name="_xlnm._FilterDatabase" localSheetId="7" hidden="1">subdivision!#REF!</definedName>
    <definedName name="_xlchart.v5.0" hidden="1">'sustainability-data'!$A$2</definedName>
    <definedName name="_xlchart.v5.1" hidden="1">'sustainability-data'!$A$3:$A$30</definedName>
    <definedName name="_xlchart.v5.2" hidden="1">'sustainability-data'!$B$2</definedName>
    <definedName name="_xlchart.v5.3" hidden="1">'sustainability-data'!$B$3:$B$30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1" i="20" l="1"/>
  <c r="M41" i="20"/>
  <c r="N40" i="20"/>
  <c r="M40" i="20"/>
  <c r="N39" i="20"/>
  <c r="M39" i="20"/>
  <c r="N38" i="20"/>
  <c r="M38" i="20"/>
  <c r="N37" i="20"/>
  <c r="M37" i="20"/>
  <c r="N36" i="20"/>
  <c r="M36" i="20"/>
  <c r="N35" i="20"/>
  <c r="M35" i="20"/>
  <c r="N34" i="20"/>
  <c r="M34" i="20"/>
  <c r="N33" i="20"/>
  <c r="M33" i="20"/>
  <c r="N32" i="20"/>
  <c r="M32" i="20"/>
  <c r="N31" i="20"/>
  <c r="M31" i="20"/>
  <c r="N30" i="20"/>
  <c r="M30" i="20"/>
  <c r="D12" i="10" l="1"/>
  <c r="D11" i="10"/>
  <c r="D10" i="10"/>
  <c r="D9" i="10"/>
  <c r="D8" i="10"/>
  <c r="D7" i="10"/>
  <c r="D6" i="10"/>
  <c r="D5" i="10"/>
  <c r="D4" i="10"/>
  <c r="D3" i="10"/>
</calcChain>
</file>

<file path=xl/sharedStrings.xml><?xml version="1.0" encoding="utf-8"?>
<sst xmlns="http://schemas.openxmlformats.org/spreadsheetml/2006/main" count="239" uniqueCount="166">
  <si>
    <t>Agriculture, Livestock, Forestry &amp; Fishing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</si>
  <si>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</si>
  <si>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</si>
  <si>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</si>
  <si>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</si>
  <si>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</si>
  <si>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</si>
  <si>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</si>
  <si>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</si>
  <si>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</si>
  <si>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</si>
  <si>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</si>
  <si>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</si>
  <si>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Q1</t>
  </si>
  <si>
    <t>Q2</t>
  </si>
  <si>
    <t>Q3</t>
  </si>
  <si>
    <t>Q4</t>
  </si>
  <si>
    <t>2024-25</t>
  </si>
  <si>
    <t>Agriculture and allied</t>
  </si>
  <si>
    <t>All crops</t>
  </si>
  <si>
    <t>Cond &amp; Spices</t>
  </si>
  <si>
    <t>Pulses</t>
  </si>
  <si>
    <t>Fruits and Vegetables</t>
  </si>
  <si>
    <t>Cereals</t>
  </si>
  <si>
    <t>Oilseeds</t>
  </si>
  <si>
    <t>Livestock</t>
  </si>
  <si>
    <t>Fisheries</t>
  </si>
  <si>
    <t>Milk</t>
  </si>
  <si>
    <t>Meat and eggs</t>
  </si>
  <si>
    <t>Total Cereals</t>
  </si>
  <si>
    <t>Total Pulses</t>
  </si>
  <si>
    <t>Paddy</t>
  </si>
  <si>
    <t>Maize</t>
  </si>
  <si>
    <t xml:space="preserve">Soyabean </t>
  </si>
  <si>
    <t>Groundnut</t>
  </si>
  <si>
    <t>Yield</t>
  </si>
  <si>
    <t>India</t>
  </si>
  <si>
    <t>World</t>
  </si>
  <si>
    <t>Share of India in world prod(%)</t>
  </si>
  <si>
    <t>Crops</t>
  </si>
  <si>
    <t>Ragi</t>
  </si>
  <si>
    <t>Soyabean</t>
  </si>
  <si>
    <t>Urad</t>
  </si>
  <si>
    <t>Moong</t>
  </si>
  <si>
    <t>2023-24^</t>
  </si>
  <si>
    <t>Rice</t>
  </si>
  <si>
    <t>Tur</t>
  </si>
  <si>
    <t>bajra</t>
  </si>
  <si>
    <t>Kharif  production</t>
  </si>
  <si>
    <t xml:space="preserve">Year </t>
  </si>
  <si>
    <t xml:space="preserve">Bihar </t>
  </si>
  <si>
    <t>Note: Southwest Monsoon refers to the period June to September.</t>
  </si>
  <si>
    <t xml:space="preserve">years </t>
  </si>
  <si>
    <t>Year</t>
  </si>
  <si>
    <t>Source: NSO and NABARD</t>
  </si>
  <si>
    <t>Share of Institutional credit</t>
  </si>
  <si>
    <t xml:space="preserve">Share of non institutional credit </t>
  </si>
  <si>
    <t xml:space="preserve">Crop loan </t>
  </si>
  <si>
    <t xml:space="preserve">Term loan </t>
  </si>
  <si>
    <t xml:space="preserve">Total </t>
  </si>
  <si>
    <t>FY15</t>
  </si>
  <si>
    <t>FY16</t>
  </si>
  <si>
    <t>FY17</t>
  </si>
  <si>
    <t>FY18</t>
  </si>
  <si>
    <t>FY19</t>
  </si>
  <si>
    <t>FY20</t>
  </si>
  <si>
    <t>FY21</t>
  </si>
  <si>
    <t>FY22</t>
  </si>
  <si>
    <t>FY23</t>
  </si>
  <si>
    <t>FY24</t>
  </si>
  <si>
    <t xml:space="preserve">Values in Rs lakh Crores </t>
  </si>
  <si>
    <t>States</t>
  </si>
  <si>
    <t>year</t>
  </si>
  <si>
    <t>Andhra Pradesh</t>
  </si>
  <si>
    <t>Assam</t>
  </si>
  <si>
    <t>Chhattisgarh</t>
  </si>
  <si>
    <t>Haryana</t>
  </si>
  <si>
    <t>Himachal Pradesh</t>
  </si>
  <si>
    <t>Jharkhand</t>
  </si>
  <si>
    <t>Karnataka</t>
  </si>
  <si>
    <t>Kerala</t>
  </si>
  <si>
    <t>Madhya Pradesh</t>
  </si>
  <si>
    <t>Maharashtra</t>
  </si>
  <si>
    <t>Odisha</t>
  </si>
  <si>
    <t>Punjab</t>
  </si>
  <si>
    <t>Rajasthan</t>
  </si>
  <si>
    <t>Tamil Nadu</t>
  </si>
  <si>
    <t>Telangana</t>
  </si>
  <si>
    <t>Uttar Pradesh</t>
  </si>
  <si>
    <t>West Bengal</t>
  </si>
  <si>
    <t>Manipur</t>
  </si>
  <si>
    <t>Tripura</t>
  </si>
  <si>
    <t>Meghalaya</t>
  </si>
  <si>
    <t>Uttarakhand</t>
  </si>
  <si>
    <t>Nagaland</t>
  </si>
  <si>
    <t>Mizoram</t>
  </si>
  <si>
    <t>Monsoon-deviation</t>
  </si>
  <si>
    <t>Monsoon-deviation(RHS)</t>
  </si>
  <si>
    <t>Actual</t>
  </si>
  <si>
    <t>Normal</t>
  </si>
  <si>
    <t xml:space="preserve">Total net irrigated  area </t>
  </si>
  <si>
    <t xml:space="preserve">Canals </t>
  </si>
  <si>
    <t xml:space="preserve">Tanks </t>
  </si>
  <si>
    <t xml:space="preserve">Well </t>
  </si>
  <si>
    <t xml:space="preserve">Other sources </t>
  </si>
  <si>
    <t>'000 hectares : 1950-51 to 2021-22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</si>
  <si>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</si>
  <si>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</si>
  <si>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</si>
  <si>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</si>
  <si>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</si>
  <si>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</si>
  <si>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</si>
  <si>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</si>
  <si>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</si>
  <si>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</si>
  <si>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</si>
  <si>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</si>
  <si>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</si>
  <si>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</si>
  <si>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</si>
  <si>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</si>
  <si>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</si>
  <si>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</si>
  <si>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</si>
  <si>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</si>
  <si>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</si>
  <si>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</si>
  <si>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</si>
  <si>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</si>
  <si>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</si>
  <si>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</si>
  <si>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</si>
  <si>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</si>
  <si>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</si>
  <si>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Total net irrigated  area(RHS)</t>
  </si>
  <si>
    <t>Gross irrigated area as a per cent of gross cropped area</t>
  </si>
  <si>
    <t>Punjan</t>
  </si>
  <si>
    <t xml:space="preserve">Gujarat </t>
  </si>
  <si>
    <t xml:space="preserve">Sikkim </t>
  </si>
  <si>
    <t>Arunachal</t>
  </si>
  <si>
    <t>J&amp;K</t>
  </si>
  <si>
    <t>Composite index of agriculture sutainability</t>
  </si>
  <si>
    <t>Jowar</t>
  </si>
  <si>
    <t>Growth in GLC (Rs in Lakh crores)</t>
  </si>
  <si>
    <t>Growth in credit flow to small and marginal farmers (Rs in Lakh Crores)</t>
  </si>
  <si>
    <t>Monsoon-Deviation</t>
  </si>
  <si>
    <t xml:space="preserve"> </t>
  </si>
  <si>
    <t xml:space="preserve">Milk </t>
  </si>
  <si>
    <t xml:space="preserve">Egg </t>
  </si>
  <si>
    <t xml:space="preserve">Meat </t>
  </si>
  <si>
    <t>Wool</t>
  </si>
  <si>
    <t>Fish</t>
  </si>
  <si>
    <t xml:space="preserve">(Million Tonnes) </t>
  </si>
  <si>
    <t xml:space="preserve">(Million Nos.) </t>
  </si>
  <si>
    <t xml:space="preserve">(Thousand Tonnes) </t>
  </si>
  <si>
    <t>(Million KG)</t>
  </si>
  <si>
    <t xml:space="preserve">I65.4 </t>
  </si>
  <si>
    <t>20I7-18</t>
  </si>
  <si>
    <t>micro-irrigation</t>
  </si>
  <si>
    <t>Years</t>
  </si>
  <si>
    <t>2005-10</t>
  </si>
  <si>
    <t>2010-15</t>
  </si>
  <si>
    <t>2015-23</t>
  </si>
  <si>
    <t>Sub-division with Excess rains  between +20% and+59%</t>
  </si>
  <si>
    <t>Sub-division with deficient rains between -20% and -59%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</si>
</sst>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3">
    <font>
      <sz val="11"/>
      <color theme="1"/>
      <name val="Calibri"/>
      <family val="2"/>
      <scheme val="minor"/>
    </font>
    <font>
      <sz val="11"/>
      <color indexed="62"/>
      <name val="Times New Roman"/>
      <family val="1"/>
    </font>
    <font>
      <b/>
      <sz val="11"/>
      <name val="Times New Roman"/>
      <family val="1"/>
    </font>
    <font>
      <b/>
      <sz val="18"/>
      <color theme="4" tint="-0.499984740745262"/>
      <name val="Baskerville Old Face"/>
      <family val="1"/>
    </font>
    <font>
      <sz val="11"/>
      <name val="Times New Roman"/>
      <family val="1"/>
    </font>
    <font>
      <sz val="10"/>
      <color theme="1"/>
      <name val="Georgia"/>
      <family val="1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Times New Roman"/>
      <family val="1"/>
    </font>
    <font>
      <sz val="11"/>
      <name val="Calibri"/>
      <family val="2"/>
      <scheme val="minor"/>
    </font>
    <font>
      <sz val="11"/>
      <color theme="1"/>
      <name val="Georgia"/>
      <family val="1"/>
    </font>
    <font>
      <sz val="11"/>
      <color rgb="FFFF0000"/>
      <name val="Georgia"/>
      <family val="1"/>
    </font>
    <font>
      <sz val="12"/>
      <color theme="1"/>
      <name val="Georgia"/>
      <family val="1"/>
    </font>
    <font>
      <sz val="12"/>
      <color rgb="FFFF0000"/>
      <name val="Georgia"/>
      <family val="1"/>
    </font>
    <font>
      <sz val="11"/>
      <name val="Georgia"/>
      <family val="1"/>
    </font>
    <font>
      <sz val="11"/>
      <color rgb="FF000000"/>
      <name val="Georgia"/>
      <family val="1"/>
    </font>
    <font>
      <sz val="11"/>
      <color rgb="FF000000"/>
      <name val="Calibri"/>
      <charset val="134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Verdana"/>
      <family val="2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i/>
      <sz val="11"/>
      <color rgb="FF000000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343438"/>
      </left>
      <right style="medium">
        <color rgb="FF343438"/>
      </right>
      <top style="medium">
        <color rgb="FF343438"/>
      </top>
      <bottom/>
      <diagonal/>
    </border>
    <border>
      <left/>
      <right style="medium">
        <color rgb="FF343438"/>
      </right>
      <top style="medium">
        <color rgb="FF343438"/>
      </top>
      <bottom style="medium">
        <color rgb="FF343438"/>
      </bottom>
      <diagonal/>
    </border>
    <border>
      <left/>
      <right style="medium">
        <color rgb="FF343438"/>
      </right>
      <top/>
      <bottom/>
      <diagonal/>
    </border>
    <border>
      <left style="medium">
        <color rgb="FF343438"/>
      </left>
      <right style="medium">
        <color rgb="FF343438"/>
      </right>
      <top/>
      <bottom style="medium">
        <color rgb="FF343438"/>
      </bottom>
      <diagonal/>
    </border>
    <border>
      <left/>
      <right style="medium">
        <color rgb="FF343438"/>
      </right>
      <top/>
      <bottom style="medium">
        <color rgb="FF343438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6" fillId="0" borderId="0"/>
  </cellStyleXfs>
  <cellXfs count="65">
    <xf numFmtId="0" fontId="0" fillId="0" borderId="0" xfId="0"/>
    <xf numFmtId="164" fontId="1" fillId="0" borderId="0" xfId="0" applyNumberFormat="1" applyFont="1" applyAlignment="1">
      <alignment horizontal="center" vertical="top"/>
    </xf>
    <xf numFmtId="16" fontId="2" fillId="0" borderId="1" xfId="0" quotePrefix="1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 vertical="top"/>
    </xf>
    <xf numFmtId="165" fontId="4" fillId="0" borderId="0" xfId="0" applyNumberFormat="1" applyFont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/>
    <xf numFmtId="0" fontId="7" fillId="0" borderId="0" xfId="0" applyFont="1"/>
    <xf numFmtId="0" fontId="0" fillId="0" borderId="7" xfId="0" applyBorder="1"/>
    <xf numFmtId="0" fontId="7" fillId="0" borderId="7" xfId="0" applyFont="1" applyBorder="1"/>
    <xf numFmtId="0" fontId="8" fillId="3" borderId="7" xfId="0" applyFont="1" applyFill="1" applyBorder="1" applyAlignment="1">
      <alignment horizontal="right" vertical="center"/>
    </xf>
    <xf numFmtId="0" fontId="9" fillId="0" borderId="7" xfId="0" applyFont="1" applyBorder="1"/>
    <xf numFmtId="0" fontId="4" fillId="3" borderId="7" xfId="0" applyFont="1" applyFill="1" applyBorder="1" applyAlignment="1">
      <alignment horizontal="right" vertical="center"/>
    </xf>
    <xf numFmtId="0" fontId="9" fillId="0" borderId="8" xfId="0" applyFont="1" applyBorder="1"/>
    <xf numFmtId="0" fontId="11" fillId="0" borderId="7" xfId="0" applyFont="1" applyBorder="1"/>
    <xf numFmtId="0" fontId="11" fillId="0" borderId="0" xfId="0" applyFont="1"/>
    <xf numFmtId="0" fontId="12" fillId="0" borderId="7" xfId="0" applyFont="1" applyBorder="1"/>
    <xf numFmtId="0" fontId="13" fillId="0" borderId="7" xfId="0" applyFont="1" applyBorder="1"/>
    <xf numFmtId="0" fontId="12" fillId="0" borderId="8" xfId="0" applyFont="1" applyBorder="1"/>
    <xf numFmtId="0" fontId="13" fillId="0" borderId="0" xfId="0" applyFont="1"/>
    <xf numFmtId="0" fontId="10" fillId="0" borderId="0" xfId="0" applyFont="1"/>
    <xf numFmtId="0" fontId="14" fillId="0" borderId="7" xfId="0" applyFont="1" applyBorder="1"/>
    <xf numFmtId="0" fontId="15" fillId="3" borderId="7" xfId="0" applyFont="1" applyFill="1" applyBorder="1" applyAlignment="1">
      <alignment horizontal="right" vertical="center"/>
    </xf>
    <xf numFmtId="0" fontId="14" fillId="3" borderId="7" xfId="0" applyFont="1" applyFill="1" applyBorder="1" applyAlignment="1">
      <alignment horizontal="right" vertical="center"/>
    </xf>
    <xf numFmtId="0" fontId="14" fillId="0" borderId="8" xfId="0" applyFont="1" applyBorder="1"/>
    <xf numFmtId="0" fontId="9" fillId="0" borderId="0" xfId="0" applyFont="1"/>
    <xf numFmtId="0" fontId="7" fillId="0" borderId="7" xfId="0" applyFont="1" applyBorder="1" applyAlignment="1">
      <alignment vertical="top"/>
    </xf>
    <xf numFmtId="0" fontId="7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7" xfId="0" applyBorder="1" applyAlignment="1">
      <alignment vertical="top" wrapText="1"/>
    </xf>
    <xf numFmtId="0" fontId="12" fillId="0" borderId="0" xfId="0" applyFont="1"/>
    <xf numFmtId="165" fontId="10" fillId="0" borderId="0" xfId="0" applyNumberFormat="1" applyFont="1" applyAlignment="1">
      <alignment horizontal="center"/>
    </xf>
    <xf numFmtId="0" fontId="17" fillId="0" borderId="7" xfId="1" applyFont="1" applyBorder="1"/>
    <xf numFmtId="0" fontId="16" fillId="0" borderId="0" xfId="1"/>
    <xf numFmtId="0" fontId="18" fillId="0" borderId="0" xfId="1" applyFont="1"/>
    <xf numFmtId="2" fontId="17" fillId="0" borderId="7" xfId="1" applyNumberFormat="1" applyFont="1" applyBorder="1"/>
    <xf numFmtId="2" fontId="17" fillId="0" borderId="7" xfId="1" applyNumberFormat="1" applyFont="1" applyBorder="1" applyAlignment="1">
      <alignment vertical="center"/>
    </xf>
    <xf numFmtId="2" fontId="19" fillId="4" borderId="7" xfId="1" applyNumberFormat="1" applyFont="1" applyFill="1" applyBorder="1" applyAlignment="1">
      <alignment horizontal="right" wrapText="1"/>
    </xf>
    <xf numFmtId="2" fontId="19" fillId="3" borderId="7" xfId="1" applyNumberFormat="1" applyFont="1" applyFill="1" applyBorder="1" applyAlignment="1">
      <alignment horizontal="right" wrapText="1"/>
    </xf>
    <xf numFmtId="0" fontId="17" fillId="0" borderId="8" xfId="1" applyFont="1" applyBorder="1"/>
    <xf numFmtId="2" fontId="17" fillId="0" borderId="8" xfId="1" applyNumberFormat="1" applyFont="1" applyBorder="1"/>
    <xf numFmtId="165" fontId="16" fillId="0" borderId="0" xfId="1" applyNumberFormat="1"/>
    <xf numFmtId="0" fontId="6" fillId="0" borderId="0" xfId="2"/>
    <xf numFmtId="4" fontId="16" fillId="0" borderId="0" xfId="1" applyNumberFormat="1"/>
    <xf numFmtId="0" fontId="20" fillId="0" borderId="9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 wrapText="1" indent="3"/>
    </xf>
    <xf numFmtId="0" fontId="20" fillId="0" borderId="12" xfId="0" applyFont="1" applyBorder="1" applyAlignment="1">
      <alignment horizontal="center" vertical="center" wrapText="1"/>
    </xf>
    <xf numFmtId="2" fontId="20" fillId="0" borderId="13" xfId="0" applyNumberFormat="1" applyFont="1" applyBorder="1" applyAlignment="1">
      <alignment horizontal="right" vertical="center" wrapText="1"/>
    </xf>
    <xf numFmtId="3" fontId="20" fillId="0" borderId="13" xfId="0" applyNumberFormat="1" applyFont="1" applyBorder="1" applyAlignment="1">
      <alignment horizontal="right" vertical="center" wrapText="1"/>
    </xf>
    <xf numFmtId="4" fontId="20" fillId="0" borderId="13" xfId="0" applyNumberFormat="1" applyFont="1" applyBorder="1" applyAlignment="1">
      <alignment horizontal="right" vertical="center" wrapText="1"/>
    </xf>
    <xf numFmtId="0" fontId="20" fillId="0" borderId="13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center" vertical="center" wrapText="1"/>
    </xf>
    <xf numFmtId="2" fontId="12" fillId="0" borderId="0" xfId="0" applyNumberFormat="1" applyFont="1"/>
    <xf numFmtId="0" fontId="16" fillId="5" borderId="0" xfId="1" applyFill="1"/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198DF5BA-DA50-4236-878C-C03D1EC2308B}"/>
    <cellStyle name="Normal 2 2" xfId="2" xr:uid="{FFFF6B67-AF0A-4585-A01F-E36C6EC2FE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image" Target="../media/image2.jpeg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image" Target="../media/image4.jpeg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'Quarter-data'!$A$12</c:f>
              <c:strCache>
                <c:ptCount val="1"/>
                <c:pt idx="0">
                  <c:v>Agriculture, Livestock, Forestry &amp; Fishing</c:v>
                </c:pt>
              </c:strCache>
            </c:strRef>
          </c:tx>
          <c:spPr>
            <a:blipFill>
              <a:blip xmlns:r="http://schemas.openxmlformats.org/officeDocument/2006/relationships" r:embed="rId3"/>
              <a:tile tx="0" ty="0" sx="100000" sy="100000" flip="none" algn="tl"/>
            </a:blip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'Quarter-data'!$B$10:$K$11</c:f>
              <c:multiLvlStrCache>
                <c:ptCount val="10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</c:lvl>
                <c:lvl>
                  <c:pt idx="0">
                    <c:v>2022-23</c:v>
                  </c:pt>
                  <c:pt idx="4">
                    <c:v>2023-24</c:v>
                  </c:pt>
                  <c:pt idx="8">
                    <c:v>2024-25</c:v>
                  </c:pt>
                </c:lvl>
              </c:multiLvlStrCache>
            </c:multiLvlStrRef>
          </c:cat>
          <c:val>
            <c:numRef>
              <c:f>'Quarter-data'!$B$12:$K$12</c:f>
              <c:numCache>
                <c:formatCode>0.0</c:formatCode>
                <c:ptCount val="10"/>
                <c:pt idx="0">
                  <c:v>2.6619409293143121</c:v>
                </c:pt>
                <c:pt idx="1">
                  <c:v>2.2701685486267138</c:v>
                </c:pt>
                <c:pt idx="2">
                  <c:v>5.1923241713069217</c:v>
                </c:pt>
                <c:pt idx="3">
                  <c:v>7.6362611323572054</c:v>
                </c:pt>
                <c:pt idx="4">
                  <c:v>3.7366252941513096</c:v>
                </c:pt>
                <c:pt idx="5">
                  <c:v>1.7418705121908999</c:v>
                </c:pt>
                <c:pt idx="6">
                  <c:v>0.40088874391084062</c:v>
                </c:pt>
                <c:pt idx="7">
                  <c:v>0.56597304980911645</c:v>
                </c:pt>
                <c:pt idx="8">
                  <c:v>2.0020593673718565</c:v>
                </c:pt>
                <c:pt idx="9">
                  <c:v>3.4672621392366239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4-448E-9B5C-E63E7ADD4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1521120"/>
        <c:axId val="865744928"/>
      </c:barChart>
      <c:catAx>
        <c:axId val="67152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865744928"/>
        <c:crosses val="autoZero"/>
        <c:auto val="1"/>
        <c:lblAlgn val="ctr"/>
        <c:lblOffset val="100"/>
        <c:noMultiLvlLbl val="0"/>
      </c:catAx>
      <c:valAx>
        <c:axId val="865744928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67152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Georgia" panose="0204050205040502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r>
              <a:rPr lang="en-IN" sz="1000"/>
              <a:t>Punjab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'2015-2019'!$Z$2</c:f>
              <c:strCache>
                <c:ptCount val="1"/>
                <c:pt idx="0">
                  <c:v>Yield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'2015-2019'!$Y$3:$Y$11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'2015-2019'!$Z$3:$Z$11</c:f>
              <c:numCache>
                <c:formatCode>0.00</c:formatCode>
                <c:ptCount val="9"/>
                <c:pt idx="0">
                  <c:v>3821.6</c:v>
                </c:pt>
                <c:pt idx="1">
                  <c:v>3952</c:v>
                </c:pt>
                <c:pt idx="2">
                  <c:v>3977.1</c:v>
                </c:pt>
                <c:pt idx="3">
                  <c:v>4332.8</c:v>
                </c:pt>
                <c:pt idx="4">
                  <c:v>4105.8999999999996</c:v>
                </c:pt>
                <c:pt idx="5">
                  <c:v>3988.8</c:v>
                </c:pt>
                <c:pt idx="6">
                  <c:v>4333.3999999999996</c:v>
                </c:pt>
                <c:pt idx="7">
                  <c:v>4318.7</c:v>
                </c:pt>
                <c:pt idx="8">
                  <c:v>4191.3999999999996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5-403B-AC52-0DF1F3793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925551"/>
        <c:axId val="228926031"/>
      </c:barChart>
      <c:lineChart>
        <c:grouping val="stacked"/>
        <c:varyColors val="0"/>
        <c:ser>
          <c:idx val="1"/>
          <c:order val="1"/>
          <c:tx>
            <c:strRef>
              <c:f>'2015-2019'!$AA$2</c:f>
              <c:strCache>
                <c:ptCount val="1"/>
                <c:pt idx="0">
                  <c:v>Monsoon-deviation</c:v>
                </c:pt>
              </c:strCache>
            </c:strRef>
          </c:tx>
          <c:spPr>
            <a:ln w="28575" cap="rnd">
              <a:solidFill>
                <a:srgbClr val="FF66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rgbClr val="FF6600"/>
                </a:solidFill>
              </a:ln>
              <a:effectLst/>
            </c:spPr>
          </c:marker>
          <c:cat>
            <c:numRef>
              <c:f>'2015-2019'!$Y$3:$Y$11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'2015-2019'!$AA$3:$AA$11</c:f>
              <c:numCache>
                <c:formatCode>General</c:formatCode>
                <c:ptCount val="9"/>
                <c:pt idx="0">
                  <c:v>-50.27</c:v>
                </c:pt>
                <c:pt idx="1">
                  <c:v>-31.29</c:v>
                </c:pt>
                <c:pt idx="2">
                  <c:v>-25.21</c:v>
                </c:pt>
                <c:pt idx="3">
                  <c:v>-20.7</c:v>
                </c:pt>
                <c:pt idx="4">
                  <c:v>15.69</c:v>
                </c:pt>
                <c:pt idx="5">
                  <c:v>-7.02</c:v>
                </c:pt>
                <c:pt idx="6">
                  <c:v>-17.079999999999998</c:v>
                </c:pt>
                <c:pt idx="7">
                  <c:v>-6.53</c:v>
                </c:pt>
                <c:pt idx="8">
                  <c:v>-5.87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75-403B-AC52-0DF1F3793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890511"/>
        <c:axId val="228878031"/>
      </c:lineChart>
      <c:catAx>
        <c:axId val="228925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228926031"/>
        <c:crosses val="autoZero"/>
        <c:auto val="1"/>
        <c:lblAlgn val="ctr"/>
        <c:lblOffset val="100"/>
        <c:noMultiLvlLbl val="0"/>
      </c:catAx>
      <c:valAx>
        <c:axId val="22892603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r>
                  <a:rPr lang="en-IN"/>
                  <a:t>kg/hectare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Georgia" panose="02040502050405020303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228925551"/>
        <c:crosses val="autoZero"/>
        <c:crossBetween val="between"/>
      </c:valAx>
      <c:valAx>
        <c:axId val="22887803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r>
                  <a:rPr lang="en-IN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Georgia" panose="02040502050405020303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228890511"/>
        <c:crosses val="max"/>
        <c:crossBetween val="between"/>
      </c:valAx>
      <c:catAx>
        <c:axId val="2288905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887803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Georgia" panose="0204050205040502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Orissa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'2015-2019'!$N$64</c:f>
              <c:strCache>
                <c:ptCount val="1"/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'2015-2019'!$M$65:$M$73</c:f>
              <c:numCache>
                <c:formatCode>General</c:formatCode>
                <c:ptCount val="9"/>
              </c:numCache>
            </c:numRef>
          </c:cat>
          <c:val>
            <c:numRef>
              <c:f>'2015-2019'!$N$65:$N$73</c:f>
              <c:numCache>
                <c:formatCode>0.00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A3A2-4192-B169-C3A481D28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251791"/>
        <c:axId val="23230671"/>
      </c:barChart>
      <c:lineChart>
        <c:grouping val="standard"/>
        <c:varyColors val="0"/>
        <c:ser>
          <c:idx val="1"/>
          <c:order val="1"/>
          <c:tx>
            <c:strRef>
              <c:f>'2015-2019'!$O$64</c:f>
              <c:strCache>
                <c:ptCount val="1"/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'2015-2019'!$M$65:$M$73</c:f>
              <c:numCache>
                <c:formatCode>General</c:formatCode>
                <c:ptCount val="9"/>
              </c:numCache>
            </c:numRef>
          </c:cat>
          <c:val>
            <c:numRef>
              <c:f>'2015-2019'!$O$65:$O$73</c:f>
              <c:numCache>
                <c:formatCode>General</c:formatCode>
                <c:ptCount val="9"/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3A2-4192-B169-C3A481D28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0271"/>
        <c:axId val="23236911"/>
      </c:lineChart>
      <c:catAx>
        <c:axId val="23251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30671"/>
        <c:crosses val="autoZero"/>
        <c:auto val="1"/>
        <c:lblAlgn val="ctr"/>
        <c:lblOffset val="100"/>
        <c:noMultiLvlLbl val="0"/>
      </c:catAx>
      <c:valAx>
        <c:axId val="23230671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51791"/>
        <c:crosses val="autoZero"/>
        <c:crossBetween val="between"/>
      </c:valAx>
      <c:valAx>
        <c:axId val="23236911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40271"/>
        <c:crosses val="max"/>
        <c:crossBetween val="between"/>
      </c:valAx>
      <c:catAx>
        <c:axId val="232402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2369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r>
              <a:rPr lang="en-IN" sz="1000"/>
              <a:t>Jharkhand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'2015-2019'!$E$26</c:f>
              <c:strCache>
                <c:ptCount val="1"/>
                <c:pt idx="0">
                  <c:v>Yield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'2015-2019'!$D$27:$D$35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'2015-2019'!$E$27:$E$35</c:f>
              <c:numCache>
                <c:formatCode>General</c:formatCode>
                <c:ptCount val="9"/>
                <c:pt idx="0">
                  <c:v>1956.6</c:v>
                </c:pt>
                <c:pt idx="1">
                  <c:v>1591.5</c:v>
                </c:pt>
                <c:pt idx="2">
                  <c:v>1942.7</c:v>
                </c:pt>
                <c:pt idx="3">
                  <c:v>2069.4</c:v>
                </c:pt>
                <c:pt idx="4">
                  <c:v>1678</c:v>
                </c:pt>
                <c:pt idx="5">
                  <c:v>1918.6</c:v>
                </c:pt>
                <c:pt idx="6">
                  <c:v>1777.2</c:v>
                </c:pt>
                <c:pt idx="7">
                  <c:v>1833.4</c:v>
                </c:pt>
                <c:pt idx="8">
                  <c:v>1582.7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52-46BF-B758-51300332B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272175"/>
        <c:axId val="404271215"/>
      </c:barChart>
      <c:lineChart>
        <c:grouping val="stacked"/>
        <c:varyColors val="0"/>
        <c:ser>
          <c:idx val="1"/>
          <c:order val="1"/>
          <c:tx>
            <c:strRef>
              <c:f>'2015-2019'!$F$26</c:f>
              <c:strCache>
                <c:ptCount val="1"/>
                <c:pt idx="0">
                  <c:v>Monsoon-deviation(RHS)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'2015-2019'!$D$27:$D$35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'2015-2019'!$F$27:$F$35</c:f>
              <c:numCache>
                <c:formatCode>0.0</c:formatCode>
                <c:ptCount val="9"/>
                <c:pt idx="0">
                  <c:v>-14.82</c:v>
                </c:pt>
                <c:pt idx="1">
                  <c:v>-13.74</c:v>
                </c:pt>
                <c:pt idx="2">
                  <c:v>1.38</c:v>
                </c:pt>
                <c:pt idx="3">
                  <c:v>-9.5</c:v>
                </c:pt>
                <c:pt idx="4">
                  <c:v>-28.11</c:v>
                </c:pt>
                <c:pt idx="5">
                  <c:v>-18.559999999999999</c:v>
                </c:pt>
                <c:pt idx="6">
                  <c:v>-14.83</c:v>
                </c:pt>
                <c:pt idx="7">
                  <c:v>-1.25</c:v>
                </c:pt>
                <c:pt idx="8">
                  <c:v>-20.07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752-46BF-B758-51300332B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271695"/>
        <c:axId val="404273135"/>
      </c:lineChart>
      <c:catAx>
        <c:axId val="404272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404271215"/>
        <c:crosses val="autoZero"/>
        <c:auto val="1"/>
        <c:lblAlgn val="ctr"/>
        <c:lblOffset val="100"/>
        <c:noMultiLvlLbl val="0"/>
      </c:catAx>
      <c:valAx>
        <c:axId val="4042712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404272175"/>
        <c:crosses val="autoZero"/>
        <c:crossBetween val="between"/>
      </c:valAx>
      <c:valAx>
        <c:axId val="404273135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404271695"/>
        <c:crosses val="max"/>
        <c:crossBetween val="between"/>
      </c:valAx>
      <c:catAx>
        <c:axId val="4042716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42731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Georgia" panose="0204050205040502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'micro-irrigation'!$A$4:$A$6</c:f>
              <c:strCache>
                <c:ptCount val="3"/>
                <c:pt idx="0">
                  <c:v>2005-10</c:v>
                </c:pt>
                <c:pt idx="1">
                  <c:v>2010-15</c:v>
                </c:pt>
                <c:pt idx="2">
                  <c:v>2015-23</c:v>
                </c:pt>
              </c:strCache>
            </c:strRef>
          </c:cat>
          <c:val>
            <c:numRef>
              <c:f>'micro-irrigation'!$B$4:$B$6</c:f>
              <c:numCache>
                <c:formatCode>General</c:formatCode>
                <c:ptCount val="3"/>
                <c:pt idx="0">
                  <c:v>1940416</c:v>
                </c:pt>
                <c:pt idx="1">
                  <c:v>2730124</c:v>
                </c:pt>
                <c:pt idx="2">
                  <c:v>7847710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9E-4A3D-B4D9-F824323D4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4415280"/>
        <c:axId val="1944428240"/>
      </c:barChart>
      <c:catAx>
        <c:axId val="194441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428240"/>
        <c:crosses val="autoZero"/>
        <c:auto val="1"/>
        <c:lblAlgn val="ctr"/>
        <c:lblOffset val="100"/>
        <c:noMultiLvlLbl val="0"/>
      </c:catAx>
      <c:valAx>
        <c:axId val="1944428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4415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'Institutional VS non Inst crdit'!$B$1</c:f>
              <c:strCache>
                <c:ptCount val="1"/>
                <c:pt idx="0">
                  <c:v>Share of Institutional credit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'Institutional VS non Inst crdit'!$A$2:$A$10</c:f>
              <c:numCache>
                <c:formatCode>General</c:formatCode>
                <c:ptCount val="9"/>
                <c:pt idx="0">
                  <c:v>1951</c:v>
                </c:pt>
                <c:pt idx="1">
                  <c:v>1961</c:v>
                </c:pt>
                <c:pt idx="2">
                  <c:v>1971</c:v>
                </c:pt>
                <c:pt idx="3">
                  <c:v>1981</c:v>
                </c:pt>
                <c:pt idx="4">
                  <c:v>1991</c:v>
                </c:pt>
                <c:pt idx="5">
                  <c:v>2002</c:v>
                </c:pt>
                <c:pt idx="6">
                  <c:v>2013</c:v>
                </c:pt>
                <c:pt idx="7">
                  <c:v>2015</c:v>
                </c:pt>
                <c:pt idx="8">
                  <c:v>2022</c:v>
                </c:pt>
              </c:numCache>
            </c:numRef>
          </c:cat>
          <c:val>
            <c:numRef>
              <c:f>'Institutional VS non Inst crdit'!$B$2:$B$10</c:f>
              <c:numCache>
                <c:formatCode>0.0</c:formatCode>
                <c:ptCount val="9"/>
                <c:pt idx="0">
                  <c:v>10</c:v>
                </c:pt>
                <c:pt idx="1">
                  <c:v>21</c:v>
                </c:pt>
                <c:pt idx="2">
                  <c:v>32</c:v>
                </c:pt>
                <c:pt idx="3">
                  <c:v>63</c:v>
                </c:pt>
                <c:pt idx="4">
                  <c:v>65</c:v>
                </c:pt>
                <c:pt idx="5">
                  <c:v>61</c:v>
                </c:pt>
                <c:pt idx="6">
                  <c:v>64</c:v>
                </c:pt>
                <c:pt idx="7">
                  <c:v>72</c:v>
                </c:pt>
                <c:pt idx="8">
                  <c:v>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5BB-4800-B564-3A2F1B8E7CE0}"/>
            </c:ext>
          </c:extLst>
        </c:ser>
        <c:ser>
          <c:idx val="2"/>
          <c:order val="1"/>
          <c:tx>
            <c:strRef>
              <c:f>'Institutional VS non Inst crdit'!$C$1</c:f>
              <c:strCache>
                <c:ptCount val="1"/>
                <c:pt idx="0">
                  <c:v>Share of non institutional credit 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'Institutional VS non Inst crdit'!$A$2:$A$10</c:f>
              <c:numCache>
                <c:formatCode>General</c:formatCode>
                <c:ptCount val="9"/>
                <c:pt idx="0">
                  <c:v>1951</c:v>
                </c:pt>
                <c:pt idx="1">
                  <c:v>1961</c:v>
                </c:pt>
                <c:pt idx="2">
                  <c:v>1971</c:v>
                </c:pt>
                <c:pt idx="3">
                  <c:v>1981</c:v>
                </c:pt>
                <c:pt idx="4">
                  <c:v>1991</c:v>
                </c:pt>
                <c:pt idx="5">
                  <c:v>2002</c:v>
                </c:pt>
                <c:pt idx="6">
                  <c:v>2013</c:v>
                </c:pt>
                <c:pt idx="7">
                  <c:v>2015</c:v>
                </c:pt>
                <c:pt idx="8">
                  <c:v>2022</c:v>
                </c:pt>
              </c:numCache>
            </c:numRef>
          </c:cat>
          <c:val>
            <c:numRef>
              <c:f>'Institutional VS non Inst crdit'!$C$2:$C$10</c:f>
              <c:numCache>
                <c:formatCode>0.0</c:formatCode>
                <c:ptCount val="9"/>
                <c:pt idx="0">
                  <c:v>90</c:v>
                </c:pt>
                <c:pt idx="1">
                  <c:v>79</c:v>
                </c:pt>
                <c:pt idx="2">
                  <c:v>68</c:v>
                </c:pt>
                <c:pt idx="3">
                  <c:v>37</c:v>
                </c:pt>
                <c:pt idx="4">
                  <c:v>35</c:v>
                </c:pt>
                <c:pt idx="5">
                  <c:v>39</c:v>
                </c:pt>
                <c:pt idx="6">
                  <c:v>36</c:v>
                </c:pt>
                <c:pt idx="7">
                  <c:v>28</c:v>
                </c:pt>
                <c:pt idx="8">
                  <c:v>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5BB-4800-B564-3A2F1B8E7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6353472"/>
        <c:axId val="1886353952"/>
      </c:lineChart>
      <c:catAx>
        <c:axId val="188635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1886353952"/>
        <c:crosses val="autoZero"/>
        <c:auto val="1"/>
        <c:lblAlgn val="ctr"/>
        <c:lblOffset val="100"/>
        <c:noMultiLvlLbl val="0"/>
      </c:catAx>
      <c:valAx>
        <c:axId val="1886353952"/>
        <c:scaling>
          <c:orientation val="minMax"/>
          <c:min val="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r>
                  <a:rPr lang="en-IN"/>
                  <a:t>share in 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Georgia" panose="02040502050405020303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188635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Georgia" panose="0204050205040502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'Term loan and Crop loan '!$B$2</c:f>
              <c:strCache>
                <c:ptCount val="1"/>
                <c:pt idx="0">
                  <c:v>Crop loan 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'Term loan and Crop loan '!$A$7:$A$12</c:f>
              <c:strCache>
                <c:ptCount val="6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</c:strCache>
            </c:strRef>
          </c:cat>
          <c:val>
            <c:numRef>
              <c:f>'Term loan and Crop loan '!$B$7:$B$12</c:f>
              <c:numCache>
                <c:formatCode>General</c:formatCode>
                <c:ptCount val="6"/>
                <c:pt idx="0">
                  <c:v>7.52</c:v>
                </c:pt>
                <c:pt idx="1">
                  <c:v>8.25</c:v>
                </c:pt>
                <c:pt idx="2">
                  <c:v>8.94</c:v>
                </c:pt>
                <c:pt idx="3">
                  <c:v>11</c:v>
                </c:pt>
                <c:pt idx="4">
                  <c:v>13.19</c:v>
                </c:pt>
                <c:pt idx="5">
                  <c:v>15.08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C-4291-88A8-243581229E8A}"/>
            </c:ext>
          </c:extLst>
        </c:ser>
        <c:ser>
          <c:idx val="1"/>
          <c:order val="1"/>
          <c:tx>
            <c:strRef>
              <c:f>'Term loan and Crop loan '!$C$2</c:f>
              <c:strCache>
                <c:ptCount val="1"/>
                <c:pt idx="0">
                  <c:v>Term loan 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'Term loan and Crop loan '!$A$7:$A$12</c:f>
              <c:strCache>
                <c:ptCount val="6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</c:strCache>
            </c:strRef>
          </c:cat>
          <c:val>
            <c:numRef>
              <c:f>'Term loan and Crop loan '!$C$7:$C$12</c:f>
              <c:numCache>
                <c:formatCode>General</c:formatCode>
                <c:ptCount val="6"/>
                <c:pt idx="0">
                  <c:v>5.05</c:v>
                </c:pt>
                <c:pt idx="1">
                  <c:v>5.68</c:v>
                </c:pt>
                <c:pt idx="2">
                  <c:v>6.82</c:v>
                </c:pt>
                <c:pt idx="3">
                  <c:v>7.64</c:v>
                </c:pt>
                <c:pt idx="4">
                  <c:v>8.36</c:v>
                </c:pt>
                <c:pt idx="5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C-4291-88A8-243581229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899908880"/>
        <c:axId val="1899909360"/>
      </c:barChart>
      <c:lineChart>
        <c:grouping val="stacked"/>
        <c:varyColors val="0"/>
        <c:ser>
          <c:idx val="2"/>
          <c:order val="2"/>
          <c:tx>
            <c:strRef>
              <c:f>'Term loan and Crop loan '!$D$2</c:f>
              <c:strCache>
                <c:ptCount val="1"/>
                <c:pt idx="0">
                  <c:v>Total 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3"/>
              </a:solidFill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'Term loan and Crop loan '!$A$7:$A$12</c:f>
              <c:strCache>
                <c:ptCount val="6"/>
                <c:pt idx="0">
                  <c:v>FY19</c:v>
                </c:pt>
                <c:pt idx="1">
                  <c:v>FY20</c:v>
                </c:pt>
                <c:pt idx="2">
                  <c:v>FY21</c:v>
                </c:pt>
                <c:pt idx="3">
                  <c:v>FY22</c:v>
                </c:pt>
                <c:pt idx="4">
                  <c:v>FY23</c:v>
                </c:pt>
                <c:pt idx="5">
                  <c:v>FY24</c:v>
                </c:pt>
              </c:strCache>
            </c:strRef>
          </c:cat>
          <c:val>
            <c:numRef>
              <c:f>'Term loan and Crop loan '!$D$7:$D$12</c:f>
              <c:numCache>
                <c:formatCode>General</c:formatCode>
                <c:ptCount val="6"/>
                <c:pt idx="0">
                  <c:v>12.57</c:v>
                </c:pt>
                <c:pt idx="1">
                  <c:v>13.93</c:v>
                </c:pt>
                <c:pt idx="2">
                  <c:v>15.76</c:v>
                </c:pt>
                <c:pt idx="3">
                  <c:v>18.64</c:v>
                </c:pt>
                <c:pt idx="4">
                  <c:v>21.549999999999997</c:v>
                </c:pt>
                <c:pt idx="5">
                  <c:v>25.48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3C-4291-88A8-243581229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9908880"/>
        <c:axId val="1899909360"/>
      </c:lineChart>
      <c:catAx>
        <c:axId val="189990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1899909360"/>
        <c:crosses val="autoZero"/>
        <c:auto val="1"/>
        <c:lblAlgn val="ctr"/>
        <c:lblOffset val="100"/>
        <c:noMultiLvlLbl val="0"/>
      </c:catAx>
      <c:valAx>
        <c:axId val="189990936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r>
                  <a:rPr lang="en-IN" sz="1000" b="0" i="0" u="none" strike="noStrike" baseline="0"/>
                  <a:t>₹ </a:t>
                </a:r>
                <a:r>
                  <a:rPr lang="en-IN" sz="1000" b="0"/>
                  <a:t>lakh crores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Georgia" panose="02040502050405020303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1899908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Georgia" panose="0204050205040502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602143482064726E-2"/>
          <c:y val="2.3680737824438611E-2"/>
          <c:w val="0.90039785651793525"/>
          <c:h val="0.846141732283464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877-45BD-ADFF-C27C151DC083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877-45BD-ADFF-C27C151DC0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GLC!$A$3:$A$4</c:f>
              <c:strCache>
                <c:ptCount val="2"/>
                <c:pt idx="0">
                  <c:v>FY15</c:v>
                </c:pt>
                <c:pt idx="1">
                  <c:v>FY24</c:v>
                </c:pt>
              </c:strCache>
            </c:strRef>
          </c:cat>
          <c:val>
            <c:numRef>
              <c:f>GLC!$B$3:$B$4</c:f>
              <c:numCache>
                <c:formatCode>General</c:formatCode>
                <c:ptCount val="2"/>
                <c:pt idx="0">
                  <c:v>8.4499999999999993</c:v>
                </c:pt>
                <c:pt idx="1">
                  <c:v>25.49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7-45BD-ADFF-C27C151DC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8044223"/>
        <c:axId val="368019263"/>
      </c:barChart>
      <c:catAx>
        <c:axId val="368044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368019263"/>
        <c:crosses val="autoZero"/>
        <c:auto val="1"/>
        <c:lblAlgn val="ctr"/>
        <c:lblOffset val="100"/>
        <c:noMultiLvlLbl val="0"/>
      </c:catAx>
      <c:valAx>
        <c:axId val="3680192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68044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Georgia" panose="0204050205040502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64-4C87-8A7A-B709A7A36DE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264-4C87-8A7A-B709A7A36D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GLC!$C$3:$C$4</c:f>
              <c:strCache>
                <c:ptCount val="2"/>
                <c:pt idx="0">
                  <c:v>FY15</c:v>
                </c:pt>
                <c:pt idx="1">
                  <c:v>FY24</c:v>
                </c:pt>
              </c:strCache>
            </c:strRef>
          </c:cat>
          <c:val>
            <c:numRef>
              <c:f>GLC!$D$3:$D$4</c:f>
              <c:numCache>
                <c:formatCode>General</c:formatCode>
                <c:ptCount val="2"/>
                <c:pt idx="0">
                  <c:v>3.47</c:v>
                </c:pt>
                <c:pt idx="1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4-4C87-8A7A-B709A7A36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282959"/>
        <c:axId val="643283919"/>
      </c:barChart>
      <c:catAx>
        <c:axId val="643282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643283919"/>
        <c:crosses val="autoZero"/>
        <c:auto val="1"/>
        <c:lblAlgn val="ctr"/>
        <c:lblOffset val="100"/>
        <c:noMultiLvlLbl val="0"/>
      </c:catAx>
      <c:valAx>
        <c:axId val="64328391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3282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Georgia" panose="0204050205040502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'milk-egg'!$K$2</c:f>
              <c:strCache>
                <c:ptCount val="1"/>
                <c:pt idx="0">
                  <c:v>Milk 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'milk-egg'!$J$3:$J$7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'milk-egg'!$K$3:$K$7</c:f>
              <c:numCache>
                <c:formatCode>0.00</c:formatCode>
                <c:ptCount val="5"/>
                <c:pt idx="0">
                  <c:v>5.7005860415556775</c:v>
                </c:pt>
                <c:pt idx="1">
                  <c:v>5.8467741935483764</c:v>
                </c:pt>
                <c:pt idx="2">
                  <c:v>5.7619047619047681</c:v>
                </c:pt>
                <c:pt idx="3">
                  <c:v>3.8271049076992414</c:v>
                </c:pt>
                <c:pt idx="4">
                  <c:v>3.7727666955767569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2-40CE-80F1-7D58015C9EE0}"/>
            </c:ext>
          </c:extLst>
        </c:ser>
        <c:ser>
          <c:idx val="1"/>
          <c:order val="1"/>
          <c:tx>
            <c:strRef>
              <c:f>'milk-egg'!$L$2</c:f>
              <c:strCache>
                <c:ptCount val="1"/>
                <c:pt idx="0">
                  <c:v>Egg 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'milk-egg'!$J$3:$J$7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'milk-egg'!$L$3:$L$7</c:f>
              <c:numCache>
                <c:formatCode>0.00</c:formatCode>
                <c:ptCount val="5"/>
                <c:pt idx="0">
                  <c:v>10.191322107047895</c:v>
                </c:pt>
                <c:pt idx="1">
                  <c:v>6.7020448842922464</c:v>
                </c:pt>
                <c:pt idx="2">
                  <c:v>6.1868593761521984</c:v>
                </c:pt>
                <c:pt idx="3">
                  <c:v>6.7716049382716026</c:v>
                </c:pt>
                <c:pt idx="4">
                  <c:v>3.1768514771347567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82-40CE-80F1-7D58015C9EE0}"/>
            </c:ext>
          </c:extLst>
        </c:ser>
        <c:ser>
          <c:idx val="2"/>
          <c:order val="2"/>
          <c:tx>
            <c:strRef>
              <c:f>'milk-egg'!$M$2</c:f>
              <c:strCache>
                <c:ptCount val="1"/>
                <c:pt idx="0">
                  <c:v>Meat 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'milk-egg'!$J$3:$J$7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'milk-egg'!$M$3:$M$7</c:f>
              <c:numCache>
                <c:formatCode>0.00</c:formatCode>
                <c:ptCount val="5"/>
                <c:pt idx="0">
                  <c:v>5.9833999839791874</c:v>
                </c:pt>
                <c:pt idx="1">
                  <c:v>2.3016359359393279</c:v>
                </c:pt>
                <c:pt idx="2">
                  <c:v>5.6174705128831715</c:v>
                </c:pt>
                <c:pt idx="3">
                  <c:v>5.1281030291224994</c:v>
                </c:pt>
                <c:pt idx="4">
                  <c:v>4.9547326956464799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82-40CE-80F1-7D58015C9EE0}"/>
            </c:ext>
          </c:extLst>
        </c:ser>
        <c:ser>
          <c:idx val="3"/>
          <c:order val="3"/>
          <c:tx>
            <c:strRef>
              <c:f>'milk-egg'!$N$2</c:f>
              <c:strCache>
                <c:ptCount val="1"/>
                <c:pt idx="0">
                  <c:v>Fish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f>'milk-egg'!$J$3:$J$7</c:f>
              <c:strCache>
                <c:ptCount val="5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</c:strCache>
            </c:strRef>
          </c:cat>
          <c:val>
            <c:numRef>
              <c:f>'milk-egg'!$N$3:$N$7</c:f>
              <c:numCache>
                <c:formatCode>0.00</c:formatCode>
                <c:ptCount val="5"/>
                <c:pt idx="0">
                  <c:v>4.3542326677963539</c:v>
                </c:pt>
                <c:pt idx="1">
                  <c:v>3.9607455521039281</c:v>
                </c:pt>
                <c:pt idx="2">
                  <c:v>10.342954159592521</c:v>
                </c:pt>
                <c:pt idx="3">
                  <c:v>7.9825209256523921</c:v>
                </c:pt>
                <c:pt idx="4">
                  <c:v>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82-40CE-80F1-7D58015C9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30422704"/>
        <c:axId val="530423056"/>
      </c:barChart>
      <c:catAx>
        <c:axId val="53042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530423056"/>
        <c:crosses val="autoZero"/>
        <c:auto val="1"/>
        <c:lblAlgn val="ctr"/>
        <c:lblOffset val="100"/>
        <c:noMultiLvlLbl val="0"/>
      </c:catAx>
      <c:valAx>
        <c:axId val="530423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r>
                  <a:rPr lang="en-IN" b="0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Georgia" panose="02040502050405020303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53042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Georgia" panose="0204050205040502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200" baseline="0">
                <a:latin typeface="Georgia" panose="02040502050405020303" pitchFamily="18" charset="0"/>
              </a:rPr>
              <a:t>Compound Annual Growth Rate (CAGR) in Value of Output from Agriculture</a:t>
            </a:r>
          </a:p>
          <a:p>
            <a:pPr>
              <a:defRPr/>
            </a:pPr>
            <a:r>
              <a:rPr lang="en-IN" sz="1200" baseline="0">
                <a:latin typeface="Georgia" panose="02040502050405020303" pitchFamily="18" charset="0"/>
              </a:rPr>
              <a:t>and Allied Sectors*: 2011-12 to 2021-22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blipFill>
              <a:blip xmlns:r="http://schemas.openxmlformats.org/officeDocument/2006/relationships" r:embed="rId3"/>
              <a:tile tx="0" ty="0" sx="100000" sy="100000" flip="none" algn="tl"/>
            </a:blip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blipFill>
                <a:blip xmlns:r="http://schemas.openxmlformats.org/officeDocument/2006/relationships" r:embed="rId4"/>
                <a:tile tx="0" ty="0" sx="100000" sy="100000" flip="none" algn="tl"/>
              </a:blip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D0F-4092-B9CC-C50ADDCC65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cagr!$A$3:$A$13</c:f>
              <c:strCache>
                <c:ptCount val="11"/>
                <c:pt idx="0">
                  <c:v>Agriculture and allied</c:v>
                </c:pt>
                <c:pt idx="1">
                  <c:v>All crops</c:v>
                </c:pt>
                <c:pt idx="2">
                  <c:v>Cereals</c:v>
                </c:pt>
                <c:pt idx="3">
                  <c:v>Pulses</c:v>
                </c:pt>
                <c:pt idx="4">
                  <c:v>Fruits and Vegetables</c:v>
                </c:pt>
                <c:pt idx="5">
                  <c:v>Oilseeds</c:v>
                </c:pt>
                <c:pt idx="6">
                  <c:v>Livestock</c:v>
                </c:pt>
                <c:pt idx="7">
                  <c:v>Fisheries</c:v>
                </c:pt>
                <c:pt idx="8">
                  <c:v>Milk</c:v>
                </c:pt>
                <c:pt idx="9">
                  <c:v>Meat and eggs</c:v>
                </c:pt>
                <c:pt idx="10">
                  <c:v>Cond &amp; Spices</c:v>
                </c:pt>
              </c:strCache>
            </c:strRef>
          </c:cat>
          <c:val>
            <c:numRef>
              <c:f>cagr!$B$3:$B$13</c:f>
              <c:numCache>
                <c:formatCode>General</c:formatCode>
                <c:ptCount val="11"/>
                <c:pt idx="0">
                  <c:v>3.6</c:v>
                </c:pt>
                <c:pt idx="1">
                  <c:v>2.1</c:v>
                </c:pt>
                <c:pt idx="2">
                  <c:v>2</c:v>
                </c:pt>
                <c:pt idx="3">
                  <c:v>5</c:v>
                </c:pt>
                <c:pt idx="4">
                  <c:v>3.5</c:v>
                </c:pt>
                <c:pt idx="5">
                  <c:v>1.9</c:v>
                </c:pt>
                <c:pt idx="6">
                  <c:v>5.8</c:v>
                </c:pt>
                <c:pt idx="7">
                  <c:v>8.6999999999999993</c:v>
                </c:pt>
                <c:pt idx="8">
                  <c:v>5.8</c:v>
                </c:pt>
                <c:pt idx="9">
                  <c:v>7.5</c:v>
                </c:pt>
                <c:pt idx="10">
                  <c:v>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F-4092-B9CC-C50ADDCC6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7273120"/>
        <c:axId val="869547440"/>
      </c:barChart>
      <c:catAx>
        <c:axId val="86727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9547440"/>
        <c:crosses val="autoZero"/>
        <c:auto val="1"/>
        <c:lblAlgn val="ctr"/>
        <c:lblOffset val="100"/>
        <c:noMultiLvlLbl val="0"/>
      </c:catAx>
      <c:valAx>
        <c:axId val="86954744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27312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r>
              <a:rPr lang="en-IN"/>
              <a:t>International Comparison for selected Crops,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international!$B$2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international!$A$3:$A$8</c:f>
              <c:strCache>
                <c:ptCount val="6"/>
                <c:pt idx="0">
                  <c:v>Total Cereals</c:v>
                </c:pt>
                <c:pt idx="1">
                  <c:v>Total Pulses</c:v>
                </c:pt>
                <c:pt idx="2">
                  <c:v>Paddy</c:v>
                </c:pt>
                <c:pt idx="3">
                  <c:v>Maize</c:v>
                </c:pt>
                <c:pt idx="4">
                  <c:v>Soyabean </c:v>
                </c:pt>
                <c:pt idx="5">
                  <c:v>Groundnut</c:v>
                </c:pt>
              </c:strCache>
            </c:strRef>
          </c:cat>
          <c:val>
            <c:numRef>
              <c:f>international!$B$3:$B$8</c:f>
              <c:numCache>
                <c:formatCode>General</c:formatCode>
                <c:ptCount val="6"/>
                <c:pt idx="0">
                  <c:v>3567</c:v>
                </c:pt>
                <c:pt idx="1">
                  <c:v>766</c:v>
                </c:pt>
                <c:pt idx="2">
                  <c:v>4229</c:v>
                </c:pt>
                <c:pt idx="3">
                  <c:v>3387</c:v>
                </c:pt>
                <c:pt idx="4">
                  <c:v>1069</c:v>
                </c:pt>
                <c:pt idx="5">
                  <c:v>1777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D1-4D13-A0C9-9B9587D8D652}"/>
            </c:ext>
          </c:extLst>
        </c:ser>
        <c:ser>
          <c:idx val="1"/>
          <c:order val="1"/>
          <c:tx>
            <c:strRef>
              <c:f>international!$C$2</c:f>
              <c:strCache>
                <c:ptCount val="1"/>
                <c:pt idx="0">
                  <c:v>World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international!$A$3:$A$8</c:f>
              <c:strCache>
                <c:ptCount val="6"/>
                <c:pt idx="0">
                  <c:v>Total Cereals</c:v>
                </c:pt>
                <c:pt idx="1">
                  <c:v>Total Pulses</c:v>
                </c:pt>
                <c:pt idx="2">
                  <c:v>Paddy</c:v>
                </c:pt>
                <c:pt idx="3">
                  <c:v>Maize</c:v>
                </c:pt>
                <c:pt idx="4">
                  <c:v>Soyabean </c:v>
                </c:pt>
                <c:pt idx="5">
                  <c:v>Groundnut</c:v>
                </c:pt>
              </c:strCache>
            </c:strRef>
          </c:cat>
          <c:val>
            <c:numRef>
              <c:f>international!$C$3:$C$8</c:f>
              <c:numCache>
                <c:formatCode>General</c:formatCode>
                <c:ptCount val="6"/>
                <c:pt idx="0">
                  <c:v>4182</c:v>
                </c:pt>
                <c:pt idx="1">
                  <c:v>1000</c:v>
                </c:pt>
                <c:pt idx="2">
                  <c:v>4705</c:v>
                </c:pt>
                <c:pt idx="3">
                  <c:v>5718</c:v>
                </c:pt>
                <c:pt idx="4">
                  <c:v>2608</c:v>
                </c:pt>
                <c:pt idx="5">
                  <c:v>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D1-4D13-A0C9-9B9587D8D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9535920"/>
        <c:axId val="869536880"/>
      </c:barChart>
      <c:catAx>
        <c:axId val="86953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869536880"/>
        <c:crosses val="autoZero"/>
        <c:auto val="1"/>
        <c:lblAlgn val="ctr"/>
        <c:lblOffset val="100"/>
        <c:noMultiLvlLbl val="0"/>
      </c:catAx>
      <c:valAx>
        <c:axId val="86953688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r>
                  <a:rPr lang="en-IN"/>
                  <a:t>kh/ha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Georgia" panose="02040502050405020303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869535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Georgia" panose="0204050205040502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'Production-kharif'!$F$32</c:f>
              <c:strCache>
                <c:ptCount val="1"/>
                <c:pt idx="0">
                  <c:v>2023-24^</c:v>
                </c:pt>
              </c:strCache>
            </c:strRef>
          </c:tx>
          <c:spPr>
            <a:blipFill>
              <a:blip xmlns:r="http://schemas.openxmlformats.org/officeDocument/2006/relationships" r:embed="rId3"/>
              <a:tile tx="0" ty="0" sx="100000" sy="100000" flip="none" algn="tl"/>
            </a:blipFill>
            <a:ln>
              <a:noFill/>
            </a:ln>
            <a:effectLst/>
          </c:spPr>
          <c:invertIfNegative val="0"/>
          <c:cat>
            <c:strRef>
              <c:f>'Production-kharif'!$E$33:$E$41</c:f>
              <c:strCache>
                <c:ptCount val="9"/>
                <c:pt idx="0">
                  <c:v>Rice</c:v>
                </c:pt>
                <c:pt idx="1">
                  <c:v>bajra</c:v>
                </c:pt>
                <c:pt idx="2">
                  <c:v>Ragi</c:v>
                </c:pt>
                <c:pt idx="3">
                  <c:v>Tur</c:v>
                </c:pt>
                <c:pt idx="4">
                  <c:v>Soyabean</c:v>
                </c:pt>
                <c:pt idx="5">
                  <c:v>Urad</c:v>
                </c:pt>
                <c:pt idx="6">
                  <c:v>Moong</c:v>
                </c:pt>
                <c:pt idx="7">
                  <c:v>Maize</c:v>
                </c:pt>
                <c:pt idx="8">
                  <c:v>Jowar</c:v>
                </c:pt>
              </c:strCache>
            </c:strRef>
          </c:cat>
          <c:val>
            <c:numRef>
              <c:f>'Production-kharif'!$F$33:$F$41</c:f>
              <c:numCache>
                <c:formatCode>General</c:formatCode>
                <c:ptCount val="9"/>
                <c:pt idx="0">
                  <c:v>1132.5899999999999</c:v>
                </c:pt>
                <c:pt idx="1">
                  <c:v>96.63</c:v>
                </c:pt>
                <c:pt idx="2">
                  <c:v>16.7</c:v>
                </c:pt>
                <c:pt idx="3">
                  <c:v>34.17</c:v>
                </c:pt>
                <c:pt idx="4">
                  <c:v>130.62</c:v>
                </c:pt>
                <c:pt idx="5">
                  <c:v>16.04</c:v>
                </c:pt>
                <c:pt idx="6">
                  <c:v>11.54</c:v>
                </c:pt>
                <c:pt idx="7">
                  <c:v>222.45</c:v>
                </c:pt>
                <c:pt idx="8">
                  <c:v>15.09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90-4A3D-9405-67AC612028F3}"/>
            </c:ext>
          </c:extLst>
        </c:ser>
        <c:ser>
          <c:idx val="1"/>
          <c:order val="1"/>
          <c:tx>
            <c:strRef>
              <c:f>'Production-kharif'!$G$32</c:f>
              <c:strCache>
                <c:ptCount val="1"/>
                <c:pt idx="0">
                  <c:v>2024-25</c:v>
                </c:pt>
              </c:strCache>
            </c:strRef>
          </c:tx>
          <c:spPr>
            <a:blipFill>
              <a:blip xmlns:r="http://schemas.openxmlformats.org/officeDocument/2006/relationships" r:embed="rId4"/>
              <a:tile tx="0" ty="0" sx="100000" sy="100000" flip="none" algn="tl"/>
            </a:blipFill>
            <a:ln>
              <a:noFill/>
            </a:ln>
            <a:effectLst/>
          </c:spPr>
          <c:invertIfNegative val="0"/>
          <c:cat>
            <c:strRef>
              <c:f>'Production-kharif'!$E$33:$E$41</c:f>
              <c:strCache>
                <c:ptCount val="9"/>
                <c:pt idx="0">
                  <c:v>Rice</c:v>
                </c:pt>
                <c:pt idx="1">
                  <c:v>bajra</c:v>
                </c:pt>
                <c:pt idx="2">
                  <c:v>Ragi</c:v>
                </c:pt>
                <c:pt idx="3">
                  <c:v>Tur</c:v>
                </c:pt>
                <c:pt idx="4">
                  <c:v>Soyabean</c:v>
                </c:pt>
                <c:pt idx="5">
                  <c:v>Urad</c:v>
                </c:pt>
                <c:pt idx="6">
                  <c:v>Moong</c:v>
                </c:pt>
                <c:pt idx="7">
                  <c:v>Maize</c:v>
                </c:pt>
                <c:pt idx="8">
                  <c:v>Jowar</c:v>
                </c:pt>
              </c:strCache>
            </c:strRef>
          </c:cat>
          <c:val>
            <c:numRef>
              <c:f>'Production-kharif'!$G$33:$G$41</c:f>
              <c:numCache>
                <c:formatCode>General</c:formatCode>
                <c:ptCount val="9"/>
                <c:pt idx="0">
                  <c:v>1199.3399999999999</c:v>
                </c:pt>
                <c:pt idx="1">
                  <c:v>93.75</c:v>
                </c:pt>
                <c:pt idx="2">
                  <c:v>13.9</c:v>
                </c:pt>
                <c:pt idx="3">
                  <c:v>35.020000000000003</c:v>
                </c:pt>
                <c:pt idx="4">
                  <c:v>133.6</c:v>
                </c:pt>
                <c:pt idx="5">
                  <c:v>12.09</c:v>
                </c:pt>
                <c:pt idx="6">
                  <c:v>13.83</c:v>
                </c:pt>
                <c:pt idx="7">
                  <c:v>245.41</c:v>
                </c:pt>
                <c:pt idx="8">
                  <c:v>21.96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90-4A3D-9405-67AC61202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8377280"/>
        <c:axId val="1758379200"/>
      </c:barChart>
      <c:catAx>
        <c:axId val="175837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1758379200"/>
        <c:crosses val="autoZero"/>
        <c:auto val="1"/>
        <c:lblAlgn val="ctr"/>
        <c:lblOffset val="100"/>
        <c:noMultiLvlLbl val="0"/>
      </c:catAx>
      <c:valAx>
        <c:axId val="1758379200"/>
        <c:scaling>
          <c:logBase val="10"/>
          <c:orientation val="minMax"/>
          <c:max val="1400"/>
        </c:scaling>
        <c:delete val="1"/>
        <c:axPos val="l"/>
        <c:numFmt formatCode="General" sourceLinked="1"/>
        <c:majorTickMark val="none"/>
        <c:minorTickMark val="none"/>
        <c:tickLblPos val="nextTo"/>
        <c:crossAx val="1758377280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Georgia" panose="0204050205040502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'irrigated area'!$B$1</c:f>
              <c:strCache>
                <c:ptCount val="1"/>
                <c:pt idx="0">
                  <c:v>Gross irrigated area as a per cent of gross cropped area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'irrigated area'!$A$2:$A$13</c:f>
              <c:strCache>
                <c:ptCount val="12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2017-18</c:v>
                </c:pt>
                <c:pt idx="8">
                  <c:v>2018-19</c:v>
                </c:pt>
                <c:pt idx="9">
                  <c:v>2019-20</c:v>
                </c:pt>
                <c:pt idx="10">
                  <c:v>2020-21</c:v>
                </c:pt>
                <c:pt idx="11">
                  <c:v>2021-22</c:v>
                </c:pt>
              </c:strCache>
            </c:strRef>
          </c:cat>
          <c:val>
            <c:numRef>
              <c:f>'irrigated area'!$B$2:$B$13</c:f>
              <c:numCache>
                <c:formatCode>General</c:formatCode>
                <c:ptCount val="12"/>
                <c:pt idx="0">
                  <c:v>45.08</c:v>
                </c:pt>
                <c:pt idx="1">
                  <c:v>47.01</c:v>
                </c:pt>
                <c:pt idx="2">
                  <c:v>47.71</c:v>
                </c:pt>
                <c:pt idx="3">
                  <c:v>47.82</c:v>
                </c:pt>
                <c:pt idx="4">
                  <c:v>49.35</c:v>
                </c:pt>
                <c:pt idx="5">
                  <c:v>49.34</c:v>
                </c:pt>
                <c:pt idx="6">
                  <c:v>49.52</c:v>
                </c:pt>
                <c:pt idx="7">
                  <c:v>50.51</c:v>
                </c:pt>
                <c:pt idx="8">
                  <c:v>52.05</c:v>
                </c:pt>
                <c:pt idx="9">
                  <c:v>53.2</c:v>
                </c:pt>
                <c:pt idx="10">
                  <c:v>55.03</c:v>
                </c:pt>
                <c:pt idx="11">
                  <c:v>54.93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C9-41A6-82CC-9373FBFAD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9334104"/>
        <c:axId val="419334432"/>
      </c:barChart>
      <c:catAx>
        <c:axId val="41933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334432"/>
        <c:crosses val="autoZero"/>
        <c:auto val="1"/>
        <c:lblAlgn val="ctr"/>
        <c:lblOffset val="100"/>
        <c:noMultiLvlLbl val="0"/>
      </c:catAx>
      <c:valAx>
        <c:axId val="4193344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933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'Souce of irrigation'!$M$2</c:f>
              <c:strCache>
                <c:ptCount val="1"/>
                <c:pt idx="0">
                  <c:v>Canals 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'Souce of irrigation'!$K$30:$K$41</c:f>
              <c:strCache>
                <c:ptCount val="12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2017-18</c:v>
                </c:pt>
                <c:pt idx="8">
                  <c:v>2018-19</c:v>
                </c:pt>
                <c:pt idx="9">
                  <c:v>2019-20</c:v>
                </c:pt>
                <c:pt idx="10">
                  <c:v>2020-21</c:v>
                </c:pt>
                <c:pt idx="11">
                  <c:v>2021-22</c:v>
                </c:pt>
              </c:strCache>
            </c:strRef>
          </c:cat>
          <c:val>
            <c:numRef>
              <c:f>'Souce of irrigation'!$M$30:$M$41</c:f>
              <c:numCache>
                <c:formatCode>General</c:formatCode>
                <c:ptCount val="12"/>
                <c:pt idx="0">
                  <c:v>24.6754060066915</c:v>
                </c:pt>
                <c:pt idx="1">
                  <c:v>24.421407286549016</c:v>
                </c:pt>
                <c:pt idx="2">
                  <c:v>23.711538374899192</c:v>
                </c:pt>
                <c:pt idx="3">
                  <c:v>23.962864225246715</c:v>
                </c:pt>
                <c:pt idx="4">
                  <c:v>23.729473417145655</c:v>
                </c:pt>
                <c:pt idx="5">
                  <c:v>22.866092981803803</c:v>
                </c:pt>
                <c:pt idx="6">
                  <c:v>24.277858861811154</c:v>
                </c:pt>
                <c:pt idx="7">
                  <c:v>24.105951770138535</c:v>
                </c:pt>
                <c:pt idx="8">
                  <c:v>24.376830611985007</c:v>
                </c:pt>
                <c:pt idx="9">
                  <c:v>24.570748629231229</c:v>
                </c:pt>
                <c:pt idx="10">
                  <c:v>23.928716621295472</c:v>
                </c:pt>
                <c:pt idx="11">
                  <c:v>24.665663872189906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5-4947-90CC-4558AC720308}"/>
            </c:ext>
          </c:extLst>
        </c:ser>
        <c:ser>
          <c:idx val="2"/>
          <c:order val="2"/>
          <c:tx>
            <c:strRef>
              <c:f>'Souce of irrigation'!$N$2</c:f>
              <c:strCache>
                <c:ptCount val="1"/>
                <c:pt idx="0">
                  <c:v>Tanks 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'Souce of irrigation'!$K$30:$K$41</c:f>
              <c:strCache>
                <c:ptCount val="12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2017-18</c:v>
                </c:pt>
                <c:pt idx="8">
                  <c:v>2018-19</c:v>
                </c:pt>
                <c:pt idx="9">
                  <c:v>2019-20</c:v>
                </c:pt>
                <c:pt idx="10">
                  <c:v>2020-21</c:v>
                </c:pt>
                <c:pt idx="11">
                  <c:v>2021-22</c:v>
                </c:pt>
              </c:strCache>
            </c:strRef>
          </c:cat>
          <c:val>
            <c:numRef>
              <c:f>'Souce of irrigation'!$N$30:$N$41</c:f>
              <c:numCache>
                <c:formatCode>General</c:formatCode>
                <c:ptCount val="12"/>
                <c:pt idx="0">
                  <c:v>3.1791658642819005</c:v>
                </c:pt>
                <c:pt idx="1">
                  <c:v>3.0410866347620713</c:v>
                </c:pt>
                <c:pt idx="2">
                  <c:v>2.7663686699474836</c:v>
                </c:pt>
                <c:pt idx="3">
                  <c:v>2.823914924465647</c:v>
                </c:pt>
                <c:pt idx="4">
                  <c:v>2.7448973342781899</c:v>
                </c:pt>
                <c:pt idx="5">
                  <c:v>2.7655800886496569</c:v>
                </c:pt>
                <c:pt idx="6">
                  <c:v>2.5890107796049358</c:v>
                </c:pt>
                <c:pt idx="7">
                  <c:v>2.5843737529217261</c:v>
                </c:pt>
                <c:pt idx="8">
                  <c:v>2.4186225492638793</c:v>
                </c:pt>
                <c:pt idx="9">
                  <c:v>2.6678645158383754</c:v>
                </c:pt>
                <c:pt idx="10">
                  <c:v>2.8176026512558989</c:v>
                </c:pt>
                <c:pt idx="11">
                  <c:v>2.8304986421204483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55-4947-90CC-4558AC720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0485472"/>
        <c:axId val="360477312"/>
      </c:barChart>
      <c:lineChart>
        <c:grouping val="standard"/>
        <c:varyColors val="0"/>
        <c:ser>
          <c:idx val="0"/>
          <c:order val="0"/>
          <c:tx>
            <c:strRef>
              <c:f>'Souce of irrigation'!$L$2</c:f>
              <c:strCache>
                <c:ptCount val="1"/>
                <c:pt idx="0">
                  <c:v>Total net irrigated  area(RHS)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'Souce of irrigation'!$K$30:$K$41</c:f>
              <c:strCache>
                <c:ptCount val="12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2017-18</c:v>
                </c:pt>
                <c:pt idx="8">
                  <c:v>2018-19</c:v>
                </c:pt>
                <c:pt idx="9">
                  <c:v>2019-20</c:v>
                </c:pt>
                <c:pt idx="10">
                  <c:v>2020-21</c:v>
                </c:pt>
                <c:pt idx="11">
                  <c:v>2021-22</c:v>
                </c:pt>
              </c:strCache>
            </c:strRef>
          </c:cat>
          <c:val>
            <c:numRef>
              <c:f>'Souce of irrigation'!$L$30:$L$41</c:f>
              <c:numCache>
                <c:formatCode>General</c:formatCode>
                <c:ptCount val="12"/>
                <c:pt idx="0">
                  <c:v>63872.1</c:v>
                </c:pt>
                <c:pt idx="1">
                  <c:v>66009.3</c:v>
                </c:pt>
                <c:pt idx="2">
                  <c:v>66589.100000000006</c:v>
                </c:pt>
                <c:pt idx="3">
                  <c:v>68419.199999999997</c:v>
                </c:pt>
                <c:pt idx="4">
                  <c:v>68581.8</c:v>
                </c:pt>
                <c:pt idx="5">
                  <c:v>67772.399999999994</c:v>
                </c:pt>
                <c:pt idx="6">
                  <c:v>69269.7</c:v>
                </c:pt>
                <c:pt idx="7">
                  <c:v>70164</c:v>
                </c:pt>
                <c:pt idx="8">
                  <c:v>72243.600000000006</c:v>
                </c:pt>
                <c:pt idx="9">
                  <c:v>75468.600000000006</c:v>
                </c:pt>
                <c:pt idx="10">
                  <c:v>77729.2</c:v>
                </c:pt>
                <c:pt idx="11">
                  <c:v>77915.600000000006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C55-4947-90CC-4558AC720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966304"/>
        <c:axId val="346327136"/>
      </c:lineChart>
      <c:catAx>
        <c:axId val="36048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360477312"/>
        <c:crosses val="autoZero"/>
        <c:auto val="1"/>
        <c:lblAlgn val="ctr"/>
        <c:lblOffset val="100"/>
        <c:noMultiLvlLbl val="0"/>
      </c:catAx>
      <c:valAx>
        <c:axId val="36047731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r>
                  <a:rPr lang="en-IN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Georgia" panose="02040502050405020303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360485472"/>
        <c:crosses val="autoZero"/>
        <c:crossBetween val="between"/>
      </c:valAx>
      <c:valAx>
        <c:axId val="3463271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r>
                  <a:rPr lang="en-IN"/>
                  <a:t>'000 hectares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Georgia" panose="02040502050405020303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359966304"/>
        <c:crosses val="max"/>
        <c:crossBetween val="between"/>
      </c:valAx>
      <c:catAx>
        <c:axId val="359966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6327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Georgia" panose="0204050205040502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2"/>
          <c:order val="1"/>
          <c:tx>
            <c:strRef>
              <c:f>'monsoon-deviation'!$C$1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'monsoon-deviation'!$A$36:$A$59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'monsoon-deviation'!#REF!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5-4F6E-84E5-98F4A6407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4905471"/>
        <c:axId val="2074916031"/>
      </c:areaChart>
      <c:lineChart>
        <c:grouping val="standard"/>
        <c:varyColors val="0"/>
        <c:ser>
          <c:idx val="1"/>
          <c:order val="0"/>
          <c:tx>
            <c:strRef>
              <c:f>'monsoon-deviation'!$B$1</c:f>
              <c:strCache>
                <c:ptCount val="1"/>
                <c:pt idx="0">
                  <c:v>Normal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'monsoon-deviation'!$A$36:$A$59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'monsoon-deviation'!#REF!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5-4F6E-84E5-98F4A64071BE}"/>
            </c:ext>
          </c:extLst>
        </c:ser>
        <c:ser>
          <c:idx val="0"/>
          <c:order val="2"/>
          <c:spPr>
            <a:ln w="28575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'monsoon-deviation'!$A$36:$A$59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'monsoon-deviation'!$C$36:$C$59</c:f>
              <c:numCache>
                <c:formatCode>General</c:formatCode>
                <c:ptCount val="2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95-4F6E-84E5-98F4A6407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4905471"/>
        <c:axId val="2074916031"/>
      </c:lineChart>
      <c:catAx>
        <c:axId val="2074905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2074916031"/>
        <c:crosses val="autoZero"/>
        <c:auto val="1"/>
        <c:lblAlgn val="ctr"/>
        <c:lblOffset val="100"/>
        <c:tickLblSkip val="2"/>
        <c:noMultiLvlLbl val="0"/>
      </c:catAx>
      <c:valAx>
        <c:axId val="2074916031"/>
        <c:scaling>
          <c:orientation val="minMax"/>
          <c:min val="6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r>
                  <a:rPr lang="en-IN"/>
                  <a:t>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Georgia" panose="02040502050405020303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2074905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Georgia" panose="0204050205040502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'monsoon-deviation'!$D$1</c:f>
              <c:strCache>
                <c:ptCount val="1"/>
                <c:pt idx="0">
                  <c:v>Monsoon-Deviation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'monsoon-deviation'!$A$36:$A$59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'monsoon-deviation'!$B$36:$B$59</c:f>
              <c:numCache>
                <c:formatCode>0.0</c:formatCode>
                <c:ptCount val="24"/>
                <c:pt idx="0">
                  <c:v>-0.99</c:v>
                </c:pt>
                <c:pt idx="1">
                  <c:v>-7.12</c:v>
                </c:pt>
                <c:pt idx="2">
                  <c:v>-10.47</c:v>
                </c:pt>
                <c:pt idx="3">
                  <c:v>-9.02</c:v>
                </c:pt>
                <c:pt idx="4">
                  <c:v>-22.06</c:v>
                </c:pt>
                <c:pt idx="5">
                  <c:v>1.25</c:v>
                </c:pt>
                <c:pt idx="6">
                  <c:v>-11.41</c:v>
                </c:pt>
                <c:pt idx="7">
                  <c:v>-1.37</c:v>
                </c:pt>
                <c:pt idx="8">
                  <c:v>4</c:v>
                </c:pt>
                <c:pt idx="9">
                  <c:v>8.6199999999999992</c:v>
                </c:pt>
                <c:pt idx="10">
                  <c:v>0.01</c:v>
                </c:pt>
                <c:pt idx="11">
                  <c:v>-21.38</c:v>
                </c:pt>
                <c:pt idx="12">
                  <c:v>1.95</c:v>
                </c:pt>
                <c:pt idx="13">
                  <c:v>1.61</c:v>
                </c:pt>
                <c:pt idx="14">
                  <c:v>-7.14</c:v>
                </c:pt>
                <c:pt idx="15">
                  <c:v>5.69</c:v>
                </c:pt>
                <c:pt idx="16">
                  <c:v>-11.86</c:v>
                </c:pt>
                <c:pt idx="17">
                  <c:v>-13.71</c:v>
                </c:pt>
                <c:pt idx="18">
                  <c:v>-2.6</c:v>
                </c:pt>
                <c:pt idx="19">
                  <c:v>-4.6900000000000004</c:v>
                </c:pt>
                <c:pt idx="20">
                  <c:v>-9.4</c:v>
                </c:pt>
                <c:pt idx="21">
                  <c:v>10.36</c:v>
                </c:pt>
                <c:pt idx="22">
                  <c:v>6.47</c:v>
                </c:pt>
                <c:pt idx="23">
                  <c:v>-5.6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5-4F7A-8745-5FF1854E1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726927"/>
        <c:axId val="157724047"/>
      </c:barChart>
      <c:catAx>
        <c:axId val="157726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t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157724047"/>
        <c:crosses val="autoZero"/>
        <c:auto val="1"/>
        <c:lblAlgn val="ctr"/>
        <c:lblOffset val="100"/>
        <c:noMultiLvlLbl val="0"/>
      </c:catAx>
      <c:valAx>
        <c:axId val="157724047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r>
                  <a:rPr lang="en-IN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Georgia" panose="02040502050405020303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157726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Georgia" panose="0204050205040502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subdivision!$B$12</c:f>
              <c:strCache>
                <c:ptCount val="1"/>
                <c:pt idx="0">
                  <c:v>Sub-division with Excess rains  between +20% and+59%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subdivision!$A$13:$A$18</c:f>
              <c:strCache>
                <c:ptCount val="6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  <c:pt idx="5">
                  <c:v>2024-25</c:v>
                </c:pt>
              </c:strCache>
            </c:strRef>
          </c:cat>
          <c:val>
            <c:numRef>
              <c:f>subdivision!$B$13:$B$18</c:f>
              <c:numCache>
                <c:formatCode>General</c:formatCode>
                <c:ptCount val="6"/>
                <c:pt idx="0">
                  <c:v>10</c:v>
                </c:pt>
                <c:pt idx="1">
                  <c:v>12</c:v>
                </c:pt>
                <c:pt idx="2">
                  <c:v>8</c:v>
                </c:pt>
                <c:pt idx="3">
                  <c:v>12</c:v>
                </c:pt>
                <c:pt idx="4">
                  <c:v>3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7-4A93-A14A-D69D9B1BF998}"/>
            </c:ext>
          </c:extLst>
        </c:ser>
        <c:ser>
          <c:idx val="1"/>
          <c:order val="1"/>
          <c:tx>
            <c:strRef>
              <c:f>subdivision!$C$12</c:f>
              <c:strCache>
                <c:ptCount val="1"/>
                <c:pt idx="0">
                  <c:v>Sub-division with deficient rains between -20% and -59%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subdivision!$A$13:$A$18</c:f>
              <c:strCache>
                <c:ptCount val="6"/>
                <c:pt idx="0">
                  <c:v>2019-20</c:v>
                </c:pt>
                <c:pt idx="1">
                  <c:v>2020-21</c:v>
                </c:pt>
                <c:pt idx="2">
                  <c:v>2021-22</c:v>
                </c:pt>
                <c:pt idx="3">
                  <c:v>2022-23</c:v>
                </c:pt>
                <c:pt idx="4">
                  <c:v>2023-24</c:v>
                </c:pt>
                <c:pt idx="5">
                  <c:v>2024-25</c:v>
                </c:pt>
              </c:strCache>
            </c:strRef>
          </c:cat>
          <c:val>
            <c:numRef>
              <c:f>subdivision!$C$13:$C$18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B7-4A93-A14A-D69D9B1BF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4712431"/>
        <c:axId val="334717231"/>
      </c:barChart>
      <c:catAx>
        <c:axId val="334712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334717231"/>
        <c:crosses val="autoZero"/>
        <c:auto val="1"/>
        <c:lblAlgn val="ctr"/>
        <c:lblOffset val="100"/>
        <c:noMultiLvlLbl val="0"/>
      </c:catAx>
      <c:valAx>
        <c:axId val="33471723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r>
                  <a:rPr lang="en-IN"/>
                  <a:t>number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Georgia" panose="02040502050405020303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334712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Georgia" panose="0204050205040502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785B9C4A-C689-471C-BCB5-0BC7F6E8E915}">
          <cx:tx>
            <cx:txData>
              <cx:f>_xlchart.v5.2</cx:f>
              <cx:v>Composite index of agriculture sutainability</cx:v>
            </cx:txData>
          </cx:tx>
          <cx:dataId val="0"/>
          <cx:layoutPr>
            <cx:geography cultureLanguage="en-US" cultureRegion="IN" attribution="Powered by Bing">
              <cx:geoCache provider="{E9337A44-BEBE-4D9F-B70C-5C5E7DAFC167}">
                <cx:binary>1H1Zc9w41uVfcdTDPA1VxA72dH8RxVyoXbIlry+MtCWTILgD4Pbr56YluSV2ynbluCNGGRVVocwE
eHkPzt2Z9c8vwz++5Leb9tVQ5KX5x5fhX3+k1tb/+PNP8yW9LTbmoFBf2spUX+3Bl6r4s/r6VX25
/fOm3fSqTP7EPqJ/fkk3rb0d/viff8JuyW11Wn3ZWFWVr91tO765NS635gef7fzo1eamUOVSGduq
Lxb964/j/7Up6v9z8ser29IqO16P9e2//njypT9e/Tnf6j8u+yoHyay7gbWEHDAuAsZ8FNy9/niV
V2Vy/7FgB8gXnPOHj/nDpc83BSw/3hSFe/VNqFcnG5MWqn34wi7Zvkm2ublpb42Be/v232c2eXJT
8B245y+VK+1Wlwmo9V9/HJU3avPHK2Wqxd0Hi2p7R0fn31Tw51MU/uefszdAKbN3HgE11+DPPvoP
nC5dmW3KH6liC9N/UYBDVWzgROavLtvNza1JfybKU2398MSggwATxrnE/rcXenpixAEmHCPC5d3H
sxPzdwTbfVz+c4fZWTm8fFFn5XDTjpsSTvLv4jQODlAgUUDZU2T4AaE+pj59Bpmfy/EMIA8L5zi8
eVE4nG1u0nHz+wmDwcQSiQRj93qfEUYeYCkDTsi9BSYPJ+HOxP66WLvRma+fgXT2ssjy1tpNu9Hp
prx5UNMuR/M3naB/gAj2Mfi5Ox8onxInOMA+IziQ9y4SeHXH1TuEflGm3fA8WTzD5u3LcnpvNtnG
WIDmQT3/78hgfsAkJZhIsTM8IQcSIhcM7LpzNjNkfkmi3bg8WjpD5c3xizJr3w7Yf8Gq8bswAKE7
zftPrZr0Ia7khGFJ7oCbWbVflmo3OrPlM4TeviybFrkMbJp99Rtpgw94gHmAHlgTPDVo6IAFwicS
vnL3erj0nUG7F+jhzV003g3L94UzQKKXRZmzDeRykM3Y9jdGZSg4oAz7krDgjjFPCSM4ZFoyIJje
QzIzZb8o025cniyeYXN2+KLM2V/GbIofncy/5/rBwRBGiQzQg3N/wpQAH0gsALFgtxn7qTS78bhf
NkPir6sXhcQiTTfWKpNs2t+YXmJ0AHGYpAFw5dvrKU0kPvApAkh8/HAI7mzWr0qzG5Cnq2e4LK5f
FC4XN8qkv9FwYXDliPiUguV68BaPSkSSHlAsgUP+vV2bGa6fi7Mbkod1MzAuXlhSeZtAFWYz/k48
GOSTjCIi7m3SU+ceAIGE4FL4u5372a9ItBuSR0tnqJydviiKHIN//805JGT5nHEESeI9Kk9zSAmg
ccAM83s/Q5+ar1+SaDcqj5bOUDl+Wa49VADL74yC2QGUtiVDjOx0JfCxH3BOg5kr+SbHAzy/Hvze
L5thEL4se/X+1thX4W2ZbPIfaeBvBlnbNJ0i5gvxJLqS4iAQkIPQB0M2cx2/KMxuWjxZPAPlffii
zNX1bb4BRH5njRiJA6hGcgZx7xNIRHDg+8E2/LrPQ+Djx7WuXxJlNyCPls7guI5eFBxXSmtV/E5D
JQ4YFLCIj/2dEZY8oELgAAzVnR2btVTu5HnA6dcN1sO6GRpXL6vqeN2q2v3ORB08uaDMhybXfwRW
gmIBja17GGbW6hcEeYYYD3cwA+L6ZbmOv8qbtP0v9E8QO4DeCYMEfSc7wGIFfOtdgB/fXrNK46+L
tRud+foZSH+9rFrjmZqq9rcWUMgB8QVDUE184ki2lRPCfRz4u2H5BUF24/F94QyIs08vyomcbcqt
3fqR1f6bQRY9EIRywiERv3s9xQNiMAiGAamHmvDDpR/ajD+V5xk8Hm5kjgfMYbygiY3zDYS8v7Wr
CKVFnyMJ3mLnaE0AdRMOjStx3xX2ITZ+HGn9ikC7Efn3yhkk5y8rS/+rdeW3IZYHxewKbf4mSSDS
CgiUe8FgfXvhpyTZFuEFEZAX3r1mkdZ3iX6ln7YbnB1bzFD662W5/etNofJX55sb9/tgQujARxwg
kk+dioBI2BcQJrMZWX5NiN2IPF47g+L6Zdmwk9sWbNhvhME/oOC9Ebx2uRRoWVEfeogU8e9kemzB
fi7ObkAe1s3AOHlZ1utk05Ybu9G/Ew9w8cinmNKdvZFtCxEKXlDu2t2s+iWJnoHk3zczR+Wv/6/d
/O4I5O6U3rmTJ9/4m9OzGEP3EDNfsocK1hN3AqkJhGNcQNy1M3G/n2B9XprdYNwveyL4f3kc9vlJ
1e+joks47KtvU8mPpmV//Om324NR6dnS+zBop7e/09XRDUwuBxic9/dh5+0eT+KnJ1Xcfy+4hRGl
f/0hJWQtBKaeBYx9ISoplON7KH3CJ5DPQEIDPUgYciVQO4YQoKxam/7rDwzBA4ZpaDCIMFwBdUso
AJjKffuIbruWUNuHSjMjQNLg+xz4ZZWPSVV+18T9369KV1xWqrQGrskhZ63vvreVFMoM4PkImF3K
oA4HW8Kd1l82b2DYHL6O/nfT8dyUQUGiOkb0OkvotHRjWh4PQphllw0u6priY6qLIRxguvCjEkVx
iilzTWjhXzQqA8TP0orq91maqvOym/gZCkoRHw2TTYPQ4DZ1oWo5f4+nftJhX+b8NNZplYXaNuWR
DkYeJbKb3geEV1+nStj36SSSMoRxLXvBhTdc+jLJw8D43oI2lV734CyOh7bDb5zpmxNqyup4REbU
YVDao6QbxbBE2CPvPT5helJbk51keUBMqCQtr7WKJ/9IK+qd+BlcaMFo1pWLlHd8kbIifjtUWRMV
zGMnPKi6T42qbR5mntRq0YhRvYsH6b+N2dgHa0cS2JtUg78geeaZMMknfBMkcZ6HPC2q49YMyZp1
XJ9POGtpmBmnTv0iE3TRVoEJi0oUAVybtK+9utJBWDg1vg4UzdZdIcqzUlLdhb52qQ5xxwp3kdjR
fUW58t7EJI+HMFdxv6kRK1CYenGnQ+ONzXk6aDaGjS+Leh0L6vFFknb6tZnG8Yj3rFq7kag0LBut
Qt1rsq6dqE4JM+woQyiZlgX1yboQWXCIHWt1OJCvqc1FA7fFMi8sc9oeZp5uXFgFvpOLwfqAbuoC
rMNJFuqTSTN9NNJSrEbr12sjkLhilS/WHSHtzWhzpUAbsYucl5EvtUb9R2Q7fuzVWXLCUlO95nLE
b3tatmea6Ywt0tEX3prVfuatBteVRahplpiFyDg7dgkfD3M9BBdtU9arhukyWbCKFsdjV4pTWmb9
MbPWfz2xWpyQzOtXiDv2qUi7/Loomb2Cgea0P6xw5r9Wk+fqUIJFxmHGhuAceqDpRc39VIVCS3vG
WklOWSPwkY88PIZxXLkjZyZchGUPKpUt18Uh8oLstUpcT0IddMNp3Jurwp/iT0Fb6mNPU/pRtAU/
Ed6YHya4xaCmCgXnrQNFhUyU0oR117BqURpZG9gk89KQV0ZMaxT3XRlKM5Ej05lkDAk3eKXGrn3j
VXxayzFb+b3ylqxuPtV1ES9jXhXLxnbeu4a2w6INqmN/cN5auLhaspFeWE3DAYZU1kVg0zBu6fs4
VavCYbOuKtHycBLpKURq/U1eNF+Q1zbnBW+vmrb+GigTL2KiV3ngbFjXZmEn2l8UTbIUrKYLlPEu
hKblulLcFRcxK+DUg0Mb+LrHWJfLpjAyVHQYQ1uZKRr8UdiQZo4dt7xZ9D7pwSAUKVkGky1OpaB8
BTTs3pYBLc88P83DFpEqyql17rXlcZyECclbGU6+l/Zh4g3yk8ukLkMrrdfBcU3SL7oEm7gEa4KH
VeVPNjiW05CmEXGgnFCw3BvWpexBSFjE/LAiiY2BCb3zTntm23TRS6FvFCnd2qHMW0ueMTgWdohQ
wWjkd9Rf0aRBR6gV06LrfT8qElqoMJni+K0A1S6c7WTY10yvZRIU7VKnPVahnyfNqsysW49ZNp1Z
pvwrmbXTJ4kaTkKs2u6kwLg6IiLWlzGW8drPKvW1Vn1sQ08znIeT9cd1P+phpYjXD+GEBRCedO5j
TXP/sNG8T8Ju0upwjFWzdpVOsrAwAp+13Och0YE6DJqk/UBxy+A4jO2yiftkXdSVXeW07K78HLUf
vNzpY1E0Y7PEmRCRcY0FPiTmMst81y1ITd3nZCjzFUw+H04JO0Faj6fW1/mHFifmJEmGQzdp78rV
nT7KSqnfjKpJLrjxpwvs6SKSZUkum/K0Vvao6Lrx0rdKLaGE3r0NAtKtTd2XeJENojmadO2d+6b0
6xMCp+mir9v8NEvBwi+0C9Ax7fOPcRDYj8LT+l2jXHUGatavCz3RT5aVXC+b1h/qRZN38UWSuvE0
7UaahTiZzDJzlqx6aYOFYRKfpcVUTss+dmpFA3eSjxNdpFPHmtDrppPW66QKgxygm3qdr/OpmK7i
yeJ2EReJfi+DgazGerAXRUrJsciLiYcun+qF4Vl20+jUHaHOAUiFx9RVThM4ZdtrC6XIpS0VXieF
Hg8xqvkX1KdjxOMETJ8s8LggZV66MEeDHcCRlt6pMEnVhDTJo64Hd1+3zRpliK/HSfdv0sCwJLRe
UkVSSn0UTGMSxTStFyqO8/de6aa3lkp8OkFvSYdINPi4pnHjFmVK0FHikxsz+nrpo15/Zqls9Gqq
svrtgLo8CSH388tl0LTidKhldoalGWVowLaytNgQUyo4xjo7z2ibXJDakCSMpzghYdEH+lMP9jRb
6NQn3mpMyuq1oBLZo75R03WFIXgLh6pwx75p+TvT6O7tkKGb1lXVFKnYeKFIcnIhApPcCmeTdclT
W4YjHkg4GkppSPtgWPGc4HdZK/prGGftN/EgFBhd3GUilNovaSgyVr8VY5bf5iTXC0eqfFmkKgvr
wqKPaYYxP2yzhlzYpu5XAxjRIfHkSlYsO55q1n0I4uRzkJhDoJY8aWSQrQrcTWHnJYdlg678CXAe
s6o/Hpv4nOW8Cf2syRbS9dNRmdUjvtItkOTQBYqdDGXGr7pSx6FnHI6yMrBHMs0g6GCTNp/rrDiv
RgJAjbg9wrXHoiYDZxo2rZctc5Xly5Lh/nUSw5l2ow+utSDBugaf8rYaq3yNprZayBK1l7mgw1td
T96S64CFOi/5ojY5XYmKeddyEKuBjipsfSxf94YV522fQLxHVPYejSM+6trCrdqurG/KNtNRr025
SiDcOhxEGXzgpBgvYsSrm87gYd2bqc/CnvPxqqWqOXSZhcAEm0Oa+OlpWrlxrbu0+RSUZjoZUMW/
islDizpmFzVu1UnhgbsvcYM+j+XYVaHKJI4XQ2dIGo6dp07yIk4oRJJ6+BrHfn86jVmilkPh8fOR
t2BI+qH6XHQtXvWekSdJ7NmoL3p1yUeIo1ASB2thkV5PmajPXBx4UanKYoFiysPGDDcFn8ylqptz
J4k9RH5tliPyIBywSodi5Pq0saUOR9efQtCplllQ0ou8w/lhXINZr3yPrmuiI1+o09GmnwM63tQo
uBBJYtZFZaseGKzEm6qua7Joah+t08Y7AZtYuBDnWXpdNGBXw2ocSrXwe5dBGBE004ngtl+T0Xpv
pD8S/2NfT1Icd7EZIsHrALCvcvoVgqzKRYwU6B04qSYaeotuBeuT5ngqGoj9WqmDm85JhNZTC97I
0K6/CnImlnRy05lvvDONMvYGgsnxOAuyNCS+0aemVQFEcy4rQllkalxUCTJx2LeMXOcaJYeFsQZC
yiBe9jY7Iazm52AR7Io1SXHKE9y1YZEQ9aGGFae48EazgDhzOm+tHHVY+434mENkfVW1uD0FvjIH
sZcd120zdq+116g+HGGU7Yx6yPphzcsJr2KIcJfSadQuB1TmVxPiuFnVfZ18LHVanBKjJ3+BCszO
SQURitYNTkIIVgscpgmvLjW2jC9MYWIeGtaraaGbNplWyeRXXqjjOn3v6xSdtHVtszD1qXecCAgx
qDNHlc6L885nPF9aU5zhjovXMvEpgQCMKLHIirK4kaNCn5PayTMeaPHRpcgdwRNengs5V7paFEmq
00Vcxm5Y0BzmxZalG8qlV9WoWcVTL6/N2KY2bHU7rgYpRChsJde0YVGgg3zJq7rVSy8N0GLM4jYC
q7XplLVhgF21TCVNo1zWxWJQNkpxcokb9rVBXXIYl5V3NGSxWejCO/Lr9JAydT5VfRB2vC6WeZbY
K79vvVXptyqKWR4vtR+TRU515G1TDCGKQ1DEtOirdVlBbAiSHHNWfvVHUIlKvEPMBz8EIFQIKbIO
VR54y6BK3wdtny/6NLm26TSGKE/eehB2hJAO9us2sxeQzpeLqpdnBJtmWfjeIVF2WEMy8tmLyalm
2bJUTC6mQIFv8JNPtsIniQ+pGTMtXlon+HLqmzHUVWqPhC6mVdGjLmQ8npaxKsiSlJ1daOpAzq40
Cx701aLP23WR46WfD5uia5bGpYc2aNJlRcuLyQl92ZOiWvHUn86AezSqSRwswfWgsO/HloSQN5Hj
rDTJm7iWOqJxzRZJ07lV4zunQ6p4G3p1SdZTYTQEpd7YRQNi8esxZiheyFyPZOEFTjahyG17ykeX
qYXLQb+yzUWkB0+EE6HdIfVE/M4h7D6YrKwzmFjOIWHJLFcngxlFvZxw173O/axIVzypg3c5LYaN
JUl8YvjUs8M2rkMIaNiHpK9dsrIeC7IFmiDBOfYJUm94nQzFCp5DnA7rwR9CcBz++6Q0+ZX1k7oP
vZZyP/J0bo6FEBZiUGlaMHld/Z5Se0VGOIq+ldfWanYCBkaHharl4ZA3m6lWJGx4z1d2yBYBM8Gq
Rn53i0eXYohOfXmeOCIPIccqLVCuzj+OUvLFgMcmC6s27j4Bs9RCsVo1YVGkUcEHHg0juGqmIIXD
aZAcZxMeDq2EKkEoUxSsFG7rE5SAzQcr5PfvEqbzj1UeqEhx68pVIYx4KyFwoWHCi3wI44zoo8dP
jz+p3Xyp6rFVSXr/GP/3P//nuirgn29Pc//7ze2vAPz7r7OHnw/44bei22rbjDXzL22rb9/3gkLS
fTVuW/J68sd/lN+eKbDd/RrBMx8+qb49qTE+NBa2JSqEoGT1fPHtSWXz+/fvam+BOIBpDRgMkAQz
FDCCHmpvXMKDy/CW9OGJC+ibbj+5r70RcQDTgzCvBnEYNPBg2ON77Y0fQL8ORgilwAJaEQGMcz7c
2hP8oNB4//fj2hvsAz50W6HbiulBMVBQsR0meVpxC7DquMkhbrIszdNwgoLM+xSMHXSIvqvhb2y/
Lfg9KuhlkNaM/QBFl7Rt2vZNzyc/uU6Gqfr64/2hOrlT/FnBMCgmDT4z5qsAMzO9rlER+GFKMoZC
n/rgGilpbLz+8cWe0xXA9PhmDGCU9UnJV4MhkoTSJ0kLsQ2XMKLxI2VBU2/nzfhP9xdB49cZ1B9X
DtX0DKGeFle9n/n8dJS2HCJPTGB2i7GpoZX6ows+c0MSBr8e31At/boT2wt2eSCG4yp1sVtQcBZq
9eMLbDfacbq2bc3HF5Bq6n3rCFtBoC36Yz6SGC9qbXB6yjRkKWfIaacXjWnKUUCVgaJm7Zdp1x7+
+Ppoq7pdAmxV/ej81QLcEzMjW7kk6ZqFxDISBH2tNWnAkDdJ3xWhG4V3WvUJ0iuHq0qWoZdIXEBb
bh8db0/uIwnyZCy6nPWgAqjfLUhbfYUIVv3k/p4DECrzjzevgKm9HC1bjaMRH3xIlsK4c9nFfqLP
bEMuM8UNadlKE6VuffidmNPSU9ot9tt+Zhsqr4daYMrYKreie4f6Bsp98ST2szxyZhnavM/qGkLE
la28aVr5g9e1S15D5XBP8WfWAA8JkmOegTWoqMsWI+cDDZsGqLTcTz8zc4Cz0SsrU0NSV0G2cGng
8Sf7rrDW+4ntfObwiBn7jfSd3w9MRlOFCqhlUK8NB6VN+xMFbQ/hDu6JGfmDStPc4TGOKk9Oxbpv
Ud2t8n5EatmolAZ7XmZGcUKrWPa1JyJrHbaHJa9KfzWVKB9WUKDrh/2oJmY8bqquiclQyKiGTO8a
Upj0ooSe2fWPsX5OVzMi93qQqIfwIMLeoFa5aQU5TehYNe81k3r4iaqeQ3z7/iNblMqk1lLUMmpz
Oh55xeRfBAlq8/DHN/Hc9uTp9lWsRijHTTxyUJAboGA00I98qurVftvPGO06UcFQGedRlwMCNk+K
FXUeRMH7bT/js4Oy+ZiPmYyo6TRgMMrBg6rgqKY9LzDjsw481gRQcYwCVECnEXpkZb9qMzH1l3vd
AZ8RWuCRGORBAhGYVL0T0pjLQSWQO/54++1J38FnPuNzEXQ9y1wioiI3TfwGWq+Ne0eaKfCPLWTt
4jVEm4Qf/fhiz5wlPmO1gCQUmiFMQGZKrTq0ExmCEBq/vb8fn/mMz4MaGw61b0hFTVLTIwPlTxlm
jrY/881btexS14zSY5IlftHDeWrisW6XWUKEuCy8CXqK0LYp9GpI8Fh+yAtJPrky6cufaO65mIfP
WJ4PSSyqqQe7m8u8Pk49E0OnZdIBhHXS9hm1YWmzqVuoFKojaz1MiVhy2pPqqvMtd3sqeGYNxph7
QmovjgrhuSVRvYikyMlPDiPa0nKXevFTY8M6O6gGN0FEfKgOryYUd1Cgi6cpP6wDIsaLxBTV19qj
fXFIJ1my84EQXJ5hIWX2QWrM2E9Eee6ozgyHLKEWX/UKiigiNmTBp+C2Hoa+2c9o85nZyFvC0Thk
Imq9uo8Si2gOvUSZ3OxFNDYzGg61XGYwaREl9SA/MnCl5zDZUOxns9nMZjQkKTPPE0HEcshkFg7J
Ygqdakfzk1P2DMu2A5KPXZpRzcjw0MrIjn2MjyRtW//zUCNgXIpTvwpL5eoixBOUgb7UxWTwfrBs
52UeXxgawDkcopZHXMZQ7a4bbAqopFNvT3fBZvZjohNMM/BWrFzD0IqPXbKceOUt94N9ZiR4DD2w
rBkm6I8mNppKkYW8rbOf2KBnKMFm3IcR19QbwDVEGVbFAluULeOxwnseqhn1IeupJFLQUIOSahn6
KXpfJvRnUetzos/YjHhd0iFPpigRoz1zY+lDLNCkKNvz3MzonELPtibtOEVeXARHuBv0MiaSRnvB
SmdsJnXHaqthdxtjuuiJMKEpkNpPdjpjsyzxJDsBsHoWpwtNXAfVVEH3s6N0RuXM91q/j2HaokEq
X5sABmY6Rqf1jzWzpc0Of0FnfC1jlk4T8vqo99gtpJ26W1Or6zKyveB73sGMsqQTXZnpuIeJDd6+
CWyVrRCt9H7p+HZ277HFsSWEQv3E+6iijB/BrL9bZmO5p7mhM8oiW+SxnDIXJdBOPVF5Ic7qId9T
9BljwVHHWiNio6bKYrRoGYYxKZgJS5c/BvcZ0tIZaRmMd2hvgjJPXarhWNvEnjqYFNiTVDPKQn3U
6xA0f9etS3pzRWDgL7+AkSue7ndutg9gPkZWI9U1SQdTP0MCPShds49jMJY/OfjP6Gb7vNrjzWE6
TlMp427V5CkKCTTowyYI3J6iz0hL6oziOJMdaN772GKI78pgiPeDlcw4C33+1vMMvxed4gZGNDq+
r+hztjIZO2iodKugh6Ix3u5u9lfMFo5Hubb2uzrODew+ZEG6cFJv26Q421PtM7amlMnKxz7sTvFt
o2i+TlSyZ2WLzNiq4deipUpg82ByRZSLoIXMiw/7xQbbZsdjxQwWZsTyUXcrZuM+hJEcHKI6tvu5
KDLjapHWuKyI71Yw+luGfapuXTah/bSOZzw1U2vrKu3dqtApDTllHz0YFNlz8xlP/Zi1ZEw9uxIN
jCeZQW2Mm8yem89o2phgyCASdqsMJkdDnqk8dC0We+4+46mA8dVEeQGIHjh0ZqA9chnDnBP8Ot4e
FXQ84+ngKC4p7BxNCH6rPJxKydnSs540+50ZPKMqboagcHXSRSMtSuhrk5pFdY/tl/3kn3EVqRi3
1VCAZ41NfhxkBi2NzsbVfrvjp3Ry0P4mychcZAPyCWX4taHk9X5bz5lqxqwYR5g5Uql3Dubx44jF
nrVCPONpoFQhUClslPWpXLqUXVc6rvYDFM14WmrjtYF0LvKUVYs8E6cCN/5+h337QyKP7Re0b/va
DBKGSfLhRo3oPWYF/LTEHicdzVgqVZ944K/HCLY1FiZkTcphLJAk+5leNONplzCY26etjeCxN/8D
tWAHQqMmtF+kgWZEdU2O/Rwmz6OiaqdlNYjPqarjPdU+I2ksVSM61cI82NiOi6KoQXT9s87rdpMd
ycG2yf8Y06DkVNVeYSN4IiY4kyZBZ7kX1+/3g3VGUWyxbeH/dADHMY1hBK3oPwip9oR0xtGJVkEW
p9pFLetIiOTwMW/k5X5yzzhKezr0isDeXmauqRvPGDVne20Nzw09UXjVw0Q2zPDYlR973sLL4lM1
+XvWB/wZQxGqaxjExN4Knne+KEbxUbZjvp9p2T69/vikeCnE6W0FOsnT8nWVVOsY5pL208mMnbTu
RzJAAX9VTd1h2+MTyvbzoP6MmPXILAzXQW7Hi+RUVkNUtvF+bVZ/RkuV2yF1DoSui7dT5xaZeLef
NmaUzIOsrScNINJUf26H4LWc+H52avuTmo8xdE2nh7HnNhpNhq6n0cLIsiNmuZ/gM0aSMoZxaBXY
yHgwSoBLfRjEwYf99p4xUufKMHgKz4PpMIhuPZ9vKDyat5eFhQegn6oFDnbT5D645FTxAcYPKUw4
BqLbizg0mJFSmk5Yyjpv1fCrtlpKqGLvoxMazBiZJmlDm3S0kZMwzNETU4fwUMr1fpvPONlDv2sc
y9isUFof9jn09huS2b1OCvz22FOFt8752sthc5mzS+LqL4qO7Z5amfES/icZow9j/WbVFuSSwd7w
hNq+e8+oiXolCBkQlI0x8U+dTLLjhg58T63M2JnCEHcO8SwclP/L2ZUt2Ykr2y8iAg0IeAX2pnZN
drk8tV+ItruNAIlBgIT4+rvqPB1zu48jeHVHsymhTKUy1xCBgLKH7Scl5KkCi6eH2NzSlbsuReRv
AJ+3echBQisoKqDmVGoBkeTXTzo6zSvMapay5uOfgbNfMHz4dGorHsFaoCmGRjCsy7rWUTGtQMlC
6Tw+VUegIfTrixtpY/SjN7z4tr1fh/B+s9PJCE0OEdrqOOSxZHOZdOxJAXB4Afibnlvx5BCha22A
jVztUgJd+8IDlbdGnipSeHKMzyjofc30XFIa0dxpYnLC25/nPuchQD0mCnOilxloBvFHPW/3TRy9
nnv0IT43s1RdQgNTeqJcpoZ4uva6PQfDAMvq150yRK5PLbBCJUZIe9Hvw3PM5t9hDN7++v9fiIM5
9evDV7BrwFFwphyAtVHZvJrgIbCh/3BuZQ7h6QKGrAjCQ0mt/2tGBbfNyfdTjz6iqRYcPHIEF7bs
RP1hG8dbqPW5fXgEUtkq6UQLgnO520lerKtpEaj+x7n3PgRns/NqNls3lynodR33zzr5Xdn5Fif/
8DGPkCkXoB9sx9iUUttozUws2qdJjFvmWrr6/Nz7H4IUvOqt74bIlKph35TkX4Kx+3ju0YcQ3YB4
VCIG/J9SO9/Z2ZCMWH5uVMfjQ5TWVEaNYRQvzskXbQMQioPx87k3P8So3KaxM6Gcy4g23F12tnqe
9YmSXXHuBw5xymVdJ2uisCW34KXR9GMznbuL8/gQo6oBYZkueHTl05clbN5VTJwaQ/EjQEolvtKT
9aZklaZlkNDlhdSuOYX0hcjZr7mLxiBQ2QY7sQpBBfJmKhk/iU7jRzyU3sD922Zpyt6OYRba+Dq5
+lx3mB+xUIvh68pTLDnS44P19EFF27kYEofwTF2t1has7TIGGTiLd/+QGgg9nNqFR6RTil0SbrQz
JRnse0amRxMuJ9/7EJ2mwXRCuGAqZ5F8aYh5Ud106hLHxSE4q43rrh5bUwqsTAZKu8smr5Nz+VAc
InNh7RS0QzphbiOn3NDuZQ3ST+fW+xCaYYh7Vh+FU1k3TIMZi0bFZQ0DcW5hjlCkFgzN3bYecZN6
DaqxEB/AVt/PfdEjFMm2oMwBazeVe2poTmb+jJP03PScH2FIa9CDWr0N2C5DysMOudZ3s8yS1Han
ejiY8P+aXYAFDlPIFmDta+nivEfzrKwqPp2bI0CA59fn+25dE6OrsUyCuZsgDjHqn2sau5OXxoj/
+nwQV0PwC4OxNNLPha4FBHdmGV1P7cwj4AjKHRDBseFYrkrQPBQAsUMN8WR+PMoSLQoIvJn1Yznz
uF4ystPuzw6c5vpcHosOMbtBj8i4DWszyBY08UV/2hQ5d+ZFh5hVdHA6iFese5+Md34O56tTg7w7
te5HvJFllvlRubFsq2j/Eg5VfcfjZOzOLcwRcMSQJyPq8VnTvppmSMMkDMTYaoAcwbn3P1S/GMZ1
Qz9arDyb3c2Y5JOc1LnePD9CjkDWpcAYm7GMwSNt6vnFdcvrufc+RGtdeccURFlKyBZ86wcHsSUY
2ZxclEOoTmiZJ8Gqx5KZNvkWY6hwt3bantwyh5N1CYPN7yyCOI6gaSYAfckCH8SXcwtDf00zxgeY
0Ss8PbJ+zSIy3nf971BM/ylB/+FCc4QZTc0GeF1ChxICWnUFAaC+RbKJm63La53W3Z0evXtd9axu
bGaBKBcpp+gjKG7x9B79v9m8prEWdx3mksNd2/XQaYhVg2Z8vU1J6LKdt5P55CYarHnop777c5Ay
mHKBwpIWJEKv/RKP67YWClImPheYUm+3dQqStqTxJvmtGlrncxKim/A1ALLXXwlr57hg8YZnOtUs
+7WeUjmDbUf39QrVnm0vZqtZ/22LOa/eL1wE7feZRNNUJjtNbWk2/L3FuOzRpQ0tyOp9TEmXCx/X
611Nhjp9FEkPXlg47fSVJqnLLBXmNjaz2ctwSBMI/2hleWENr6OLjR1HC1tJy/NajXpAPZumPk9M
w2JIkDWGPMxTPc9XRZY4fNix2i6PWGdv+x5A06O3IS94aCFYAqGAan9VpB3ic1UIPyRMvfFVdBBU
KUUkwaTXAbR2WHoutI5IL8Yrj0JSjaUU+u+Kd69V3Jx77yPOy2ISsymK947WqpxTdQ8m/rnmIDtk
ycgCmULQQSppmoJOHqQddITIcHJNDpWNCWsmOgztypq2bbZ100/RmnNFHzvkyRb0VsithUO5+nV8
BhusuRvYos+lMnZIlFI04dpTMZe16fgjR/0K5P+6/HEqlbFDojS6ttaOdii7pF4/m2Ta0czvk+Xk
sh8y5dQ3C2gi6VCmaCpnEW0f5V6fY5rxI8grRAhHPBmH0g9jpYshdG25TWFz8pZzhHmRviF7wLAj
Ra2j7UJnSEJlcRB1U3Fq8Y9Qr0VPrgrkAgEqrn66kd9HwXyO0QEXuV/PqHF1xk4+HkoZpsCRLXO8
qZylLf157t0P4QrBrx2yanQs1ZTuSRYPE8OMHbJy57AYnB4i1o29IuFWo0AICc/W2LWXpmlOFghH
vNcYu6qFLtuAbsRiciDKIPEUuLA8tziHmHUhqNJR0w9g1Sp1L5iNlkxMRpzD93N6iFqImNQAMg1I
w/0a38uehd9wp/XnWsFvUrD/PbqONz1BcQX1KlpZ263i0KuMwyU+uekP9xDKFOS83k6nttF1PrsJ
AkOL1ucSzhHyRQzZoAeUDGXge/a3BNr8712v+hzykx9BXxFlfQtZnbGMRGwDCLn2JA8r56LfzA7/
hVfHj8AvcFurSqikL3dFmPk4do0d8iru6Vi4eQg+gnD2HASpagtUcV2a1ykuo1cZRNFw7usf8WEg
BYtwbVF/Oj/JJA90CwEKLftRnbtGHwFiImQ77ixvmalaSPWgG6jMlH6CYmp+KvqOELE9XA3otbQv
GaR5oOLqWgcR2o7bkwUWOYS3mHdteoof8CsFbHlfvwC9/+Pcyx9CWy3aL+m69+VoILS01eznvkRn
X/wQ2fW0k3nuYl2itr0q2t1TOp9rAfyHQvlfUHQdBGENlUhQXbiFRlbAMWpw+4dzi3IolxepTE2g
/VpWq0ku0D2CPmTUnDwqjzgxB93DvscXLRuzBd9169gPE+C4OfXuR6DY3PIeglhEl6i1nmNoZKqp
/o2Wy9t++4er4hEnVm+YMwoz9OW8UXlP3qRf62Zw5w6x8HgAd6JJbMd0ybpkqLM2SaZ7Ga+9PBem
R8AYT7eBiT7UZRz1bT6lyV3HiT93DhwhY2bsaygXNn2ZQuAYYnya5/HS2pf//U3fKvt/WvhDkKau
89YRnO9q5xNK/nCu04sKyQC5M9zq+nM11hFDlnhRQd4cAqXhypYxk9HSvoVWmA7nzuLwcBbroJkn
mzbYmxF9XZfwQ02qk9v+ELJQsliS0ODd0V2Lisaglb+vpD/1eWEQ8GuJ0mMzBh1QgRcSm+qD9cH4
2svoHJsJ6le/Pl01PVlDOqu3HJy8jJpF5QL9vFOLzo5YMuiK6rDSvcIwHF2JYUpeAghcnlyYQ9Cu
fun96hsFhAAknHKQD6c/dgVJ95PPP9x1IUhTVeNiVLmb+Dt6R086ll/+d1D9czZjR5UwbkNMq8EQ
BGl1qFpoi672b8emc9IbLD3EbIPrWy+rt2UfkwoNxzm5aRGtp7Y7BBd/3TJQUF+33eDlq1qi7UQo
pNS77dwJxY6QslTssY9m9N8I1Ek9xByBR8jbvm/tqeYLVC9+ff3EumpEZatKIoUvoMoZvh/A5/tw
6sseUWVeNOhwuSkoalJvw30bkvCZ0jFaf/P2/+m0/P98zI7AMsEZ3YRYsXUgb6/fTYT0613T2clc
cRFb6RWadGIupkhtw2PgcSt4HOMWLg+UMH5dBd1vMQ98lKV7tUJdwUMo+x0E8jea62nyTb7Xstq/
D5Vv1ms/4szN16jdfjDN+YMd2+XeN9JeWbU6PAIaGDILdcP3j5KA3/LSvelUfOwb6NlDrjTmO/6r
cbkMgfx8bkcZwHqg4XMD/c5qsD/OLfrhgg5c40TfCMmXuiLts4X66SNtKETzzz3+kGgG6K0P6I52
Jd3Cv6Ei+5KS+v25Rx9yDO6aHurErivZDpytovxGh/l3Qhpv7/dPW+Ut+/xXnbquga73eevKaYRW
x83Mu3JF6oF6KBxuCPVNpELJU9016PX9+mNkSmFcbiMIwI6BuPDOqes+Qr713Dodco701Yo7IqST
7cBlEVT7l6Wlv1unt8X+p3U6lAYkrJu1M2tXCrU2r0BV83eJrLc/oTQe/Kaz+W8/cUg6YZXGNR2h
mz5vrBOFXCYzNZk1aLbfGgdG228u1f/yyY+oOcAT6hWmL/Wlbpauu67RBgXaNlCXRu8JzYHoPtdV
YkcQXS3RO6mMwqL1NADQTXxBIjp5gMWHgA4gOIJGQN+VBOO4hbnrwshvEvS/fIkjiC5mwHLu4OAW
XT3Fyy1Vc3QdkhRzf1FbFZ5CF7D47df/K/QiPFs0TRxApgNCguC6119T2ImcS0jxIbBnn05N401b
xnG0XIG5TrJKknOXFXYE0tkGrUi2Elk2PIFeufW6SNLm1D2OxYdADsVIlIohGE1scw/N6IwP4uSa
H8IYuudqHhY8et/5pUqnq27oqfshO2LoPFTXmjntIHPd0Ic4Ch4mca6Lx44YOsAK3wRrm6oYWzfd
t/O8lEHEXk+lzSOEropiaT0LsNlJPV/gCsEznyp+Pff0Q5SGaWeqKAyaMm7m8QGo1y9T7c+Jw7Ij
hq4WcR1Yujal8lRd13Tp78JJnYOisiOMLvAQ1+Ya4uVN207FKJPHIDbz5dy6HMJza8NpndmQFovm
zXal1H2C/jksQs49/nDSyiFdJvizQA7eTs+dGsrWDOcO8SOUzsttq3WNQkota5P1ax/mu4p+k3n/
5dJzRNJZoPN3MPwQRDPMG4Aay0cBReFzi3I4YHeI9Mx2GRuwlrTP+3qEG0pl+vQcIA3C0b8m9FR7
cC66KAXRathplqjKPAxb15zjQbIjmm4VfdXHEzT+tdsxs30BCuA3K/OfVu0/lDdHLB0XO4E4VS1L
4gNmH8JGw7QEKElPPkIpaSibKN1ZFk9WRxeB7prLJ0izW8hxjsJfpzUNp8s+kpr+qeOI2rJKYGFw
qgPPjii8LZgIdDeWt+uSWepbw8JkvcgZNiLFqX1xhOH1TbPAPVnGxWakQILy7QovuEgQdu7uccTh
maVbd1uN62Ud5HjRCXfFmPJTnWYYCf6661CyRWxksFghb7pfLprA1ObxKXw1DCh/ffgYWz5XCx4O
E6IuUzOfskHRcxg/OCD++nQuV7Dh13690JaMOYNvSIaOxPdzX/UQ7UOXwCmTVcvFUgnTkSAAgWvj
4bkEewTh1cCaws2DLZcByJps6Ez9rGK2fD717kcMHnfwdiFiWi4BfG5y3u01bN2icwtz1PxqjCMD
BrHLBRqV9H2vt+67CPf4XBl0BODtkXTTstr50vdC5VCuhiIMr86pnjB+qJlVurCdJdF8aeLNXKNq
gb54AA+kc8t+OJSZo2xX3TJfmNMSiKvlI+jV28mHH+J0dRMks2I/X3xM9qwLO5PH3clahdNfIynq
VhGwCau+a8i1uMX/DA0M8c4tyyFMg33UU6XYeqnBnilSJ2WOfHxueM+O2K8dNIiqsSis4pF+nzV7
1ZKeo1ezI/RLarSUB5jPXZrQhNk20upSVYDR/e91+Zdr4hH9pQjsgLqBJVdRqci+l6tu9NULCiMY
bkacgv/7Z/6lJjoiwSrLKk5a/BERTYLC0qjO+209hwRjR72vUVbxsgg8va77poB7IeAfg//r3Ksf
wrVrkQ6AZzSXcRt93uipLWZdnTv4jkiwdOThoqPIXGy32quWCc0gYLyfO/mOSDCvcd3YjTMXmAzB
DW3uPu2wtTr5SQ/hukvN9wG9nsuYyDiHX0ybA5J6DvaPqf6vyaCPYZwZJ9V4CXRg8nYf+4yN8Ms6
900P52rFuTLw8hwvzTLJfI+0yhPI5J+rxY4YsJV4tJxNnVzbtt8/7uG4fW7D/ne69f8SSkcUWMWc
IyvAypfIEPBR3gqOkZLf9Qj/7emHuy4nBO1qDyc1HqB1boMfg+o/nlr0I/qrI5RU8M+Ir9D5qhQs
O4FOXOQ2fz33+EOcEjWwYQ9NCmdd3QOA225CPgqi+uRcrB7lvsY5WVHFj+k1nUnWpvRehScrsSP4
C0Jc0+IpHq05jr83PER/DpDIjsgvmEE0lYynFI5bkD7qHOE5l4k7d6zSQ5i2oZLL7gdeQIXrrjfj
+1CcUxNkR9hXGAFUxLTm8HdzsIYM4H3cvJzaKv8P8gUZIWlYzwsKF19S8lGBdy2dXj+de/5h2NyP
ZGrVOsRXPpANEup85vdvVL3f6Qm+BeM/3HSPeK4m6EaeuErAwzaY75YKvonPM0zgargBTvAsr/Xu
5NOyV7+/XIv/IFD+6UfFrxk59rTqbTspXFs31285vLsVHS9dh6hTV1ltMGycBg27GrjzTjjbt9ab
Pr4NaoSF+BUX67bTmdo762+y8kH1J2MOsLseHslDl7HW785lKHLG6bETJBmf7Fw5Im5bwOOpy8yu
anhQhixt4KxqlnhEITQIfLo3b8ih/nM0Uq8k413c6BvbO8g9Fx4X+rgu/GSdyeEt126vkJBztsmi
DhY/kPn2zTb3GUnXQMBS00MavrsjYycgfa/Rs1x0Bl4BvIGhgBoP/aeRalxk2rhNfupR458N7ONt
IQD3hfsdVqjLrYX1cbn7dYPrUhfCGPZPuJiG8Qp3PwJr2SxKRC3/6BvepT90vcLoB0TOfTA6g9pX
67++gfTuxl37LeshGjXnzjUz6YoYxMnqsmNkQy8BrbY5r+Cj3Ka5Fc5HuoARaxQ+kMSK9NpE667B
C5sGfweXgD6HP6YVT7AybpIibJhjuYxhSd1viU4K2Kv3TbZNtZh64DfbQdbFkuK+H+fokGz1gDeb
egMXWSpi8EYs3BB5jLIRuUTAtRZfa4DFoUlQ2WUpCZQuVt3Tb9OiReH8vsU/1mb3cEE1QwQPeUMT
8VlONI6f2VIx9rhXMlnrQu3gqPBr6lYCRYRdxKt6AkMjwfcaGxiS9nkd7ikMhEOoGqMa0+Gwd3de
sM19n+DWPtT5YNEMvsVgIKUfyRbDCzBX/Zt9e50EbzKQalW9C8Bi2QHagoJOvMKdELaoKLJvNEIj
jd5E1ycy62D4dxWdhA2j2Jw26Kb4YLZvlaWdH8J17i7OIEc9i6Fe24/bRuseThCw9oVdbASPQtiD
Sk6hEiu9KnCvkckfycL64SHddlz8ZBSum4Fn9oJmfpYmUUxRQS0LYwyWgIy1L6SD//oVAivd9tBT
R9DVDhdoq+0YMy+2Bncr9LNYgOQUEFkL1fqdqgCcGWNjPr7GkSZJIas5ar/j7pPAwRiQqcEWM+xR
5+duDWvxEfCsSV9bH4MmlA7hEN3vUUC7RyJdt//V9GpYwZgxwcCfJwStvPSjhB3uqEk7fZGBTkKK
9NbVIspizdPxOYTdIfnO26pKYCcPK/C6dM7a6B4Omnz42jrhoxya9yHY6LVjJIW0M+xDf1SLq7s6
66Yu+R4xMY1fwC7fZY7pEs4u8DwG/wRU35zgfx4C/mNojd1vmo7ef4TBKYF9Lkyu9Y+WY5vf1R3d
n5c0rK8hnZL2XWLgh3kJk2aUH2BIve3vHQgeNMAkGroBSfGmRCxus1v6/meHyY18aMXEfDkMrarK
iabEPKxTGsOdmzNO/0gE5elfxHXVMyjkwT3GSPsPUFt01rqoLmoIBAXF1uyJu4eHhN3vIB7EvsJq
kafFqMB0fIm9VP0zrHgbcnNDs/pLMMl2u0u9CUUZi60Lv4Si6qoPckrrMR9hegtNxDaE62+WajHb
e7vPkXmCu/gS3tgoRvUJxh3V8G6N0lheQ9kNcQF/SYvc6aLEyCvw08Q8TakVPxQ0Afq8QsvQvZNb
aJBK5LC5i4iGxdRFiGmVfehaCBxfq3odQa8JYlt/lMmc8puGba/Iliow4ruUaTvmsMXsYA4Lq+Uq
hNERZ9ttVnDDLRZHwwDesD0lMMbd3fgHg59oaosorAnkDDe8RRPUs8naLYCncv8myZNB0G7vnicH
YtolGo37RkPvBOzV6h66nLCCEE8ol+q/K4QwTGaVpDoX2kXDFz+xKILAkdaQPIP3+743N7eAJfvR
w5/OVJmclnhDvt9HNwywC8UxDTPiuLPzj44sS/3Byj19gA+HwanQQbIm/aDwqLevOS6rucBxEePO
S++ojjIQQPuoVClJu4u1NVM+q8mS7A9um2u0LjZ4WaV3YeVRKILOJuVthtVakO2maYJXEXVwapVc
rEExh5akRez3vf1swp21d3bZXVquegiqYnK08o8MjjnvQzK3zSvaR9S/ucmqJb1COr5e7tMO15hn
j74YrHG7BofeUlXRBLA3l9sjDD/bLh92Q5acjyYOQF4wcwVD4RDbiHyAjb0GI6Pny/K+2cKY3g2Y
G7fPA+TuYDEK63i46EBcPJucScmNsHRe3kXzFPR/0mZL1COcx+FanvVSK/kXU8mO7aCh2zZfhjpp
LPzZ9629RLrj8ycB9+vqfq6blt3ApBXqaYXhMUEtsYZKFDBnYtXfO/SSIWw+yza6m4emrgFwBg0L
GyWBmNK9bBc/3sEhnAE4TAEkDi/zCOvDzC6+p699kCb3Vqv0c0I7NHwhkx5VHzmRKvgJqP3rG+j1
DlIq1F8Xb+JXwD+3n8M8ha4gAQ7A3LZ993MEueazBg0juhNIzySz6QSneuL6L53hbQE55OYDbjXQ
SNrDAIaEyuw6ztONYuvrEIYNz3bcLJzGUazBaBljw2u9BLRwMM2mUPV8EXFv3ZPaqedF07Rz9KrT
KQmucgjGXG4Dhd32EmIbaNgFh2u0z99MS3EtS1oIqeQL7oJP7QLe53vJoaZYAOZUPTj8w9Neq7po
UDuht0A7thWwpfdfO2PqJdegtvlHSAKyP6UxW8Zb8SR1F97sPAcMPrL7yG4TEFh3aZxwWEpriMHI
FFH/MSSIRTgrBxb7QUU5pTj3w7Rt+gJZZ56e92BNLjZJ+3wNq8exDfQnaPbad/GKFF9ECs7DzTT8
2EM5ZV5XzTd4q7SP3HmonbsZI5G7ThjPUXEs2+CLEFbZy5eJ1KCPotDaI8gXLlAchFZfh32QDS7g
Hym8YmjRuJH0PxLLkO8DcPcexnYGZL0FaLh+SNmy2Z/A1yxNlmLKuhdhQG30kMTLvv0V99pda7sA
upxJCPS/S6ZFyHzaAjm+SIVk+I0NusrMHIxM5rrzKxRVYMKuhqwz8Vjf75QspgDmaFlLNwv95DSK
wZ/9Er9ny65J0bek1lgqCUo9TKCn6j0dx2q7AhjZ9x+AWVvaV4gniEcZNpUt9eS9f46h3jAWZsNg
/sYhlWMzvVJHM7ZNk/y69qYOvzWS2Xcto9P7EV7mMnOQYJ8thhD7Jn4MpJnI6wJDxuArwygs+MJh
OwwFBbjeRWDRciUin8eNsTSvRzjQ3stmN/k0rTH63WJdqzzeI3tNlrVtS1xO9vHJARPzPsVhG5vM
wla+SOvomaa6z30Mx0RTAZaH/L1mQbtWgB/LNadmjy+bSJub101euf4PDfuyLN4ad3PA0bVD/wVo
PJ97NvCcSt4JiJs42CWYIVU4vkDoStoqhEjb6ota8RGV/TzCd9Cm5LHpl8AX0sjwLnLA3/oKQ1He
i+VCwPvNlTJT1rAIwhFG9J9Q9X4TXfRuJTBmIAtClPs3JLamG+pP8bVu0ifL0nyYCCKDkLCUnbJ9
vrctpkdByF+JdtMNHmOdyUirWNnxMc1XUFzfz6FK7oM27k0e1sMz7hmLLamKI1iDsy3U0/MoJwn6
OoEU7HVMWzU8MT26AGcFFBYeUlGzoh0mOH1HpOH2HYHzOASdMbhPP/Kkd/JqFayX3k9Usq/JDNug
YuYVektJEyzi2fdjFV9D0zr6DgNN1n+YF7G/i7hSpBzVMARbNr+1L3qOjAvGBTCQSWnJiLvJ3tfp
Q4WUOW55wnn93gNZFeSbQPR+mHc3gXCvGKEuh0xm1eVxSprxXTejh4nFq9V0YR68bXUFBZJckor1
fWHCio45aaQiT3wd35yCxfxWXCeA7so6TxMb0UKvU0hWPASc8V4v8aWFD/gQZbsGNfbjCAYl+1zP
Yng0/YqyPpd1G+SkhfQgtm6y2Sx2AkmCrtDWuKuFG1FUxluIu2C9YJILnQDj4LHEeLDcGrxM+LIO
CMycRmIqOi/XHr7iOE/+iELj7JXGnSLwwDEQ1yO8YUnhYyV/pDaqs5mR/bom6/a17ytJceWJqnZ+
XoHWQ8YzKOmbe9aMDrP/yr9L/Jvx7m529jAnSRdeEjgnbSjfUOoWZucs+uyUDepbJ/po+biqitgP
vVlJjtncRL95VTmbR1sTFGMnP6XbumZ2DP72HVhcAyY9mdlaeSeXEcIuHLx+FHss3/clHbMYF/IJ
sN/udTEhvaMddeU2rOnF6Zg9dMDff1EoqPLNt99rCFm/I2hpvZeEiho2Bctr5Oz9MOBkuE9c7f8i
Y0s+T32UyDvaSNAL9nbe06cpoOZ96KA/DPn76AnKoWuWCA8VlTXcS5Qt0+caLSfz3gYjAObLFudr
AMhFFUSfk6SfMz8kTxhDQmMAnrvMZHNYPyDF2Zs3Cf2E7F5fOtoKmKfrbQH2BmYnNHJBXjs4QBQd
QgfrszrkjKq5a9a4vmBjwDBM1P5+F8lfSVIvL5xyfi/CDhuOKZM3oXhRkdGfyK62d4kY25c6HGcA
qVbVdVO2hU3q5qzG/c1fPcwX/Z2wtP4syDbeL61P0qLtJ5Hrfd23a2/a6N4DkMs/uSCJX2vlgMMp
6NLHwV2lY+tUViFWEgg/eBn+1SyVXz5FkRA+s43eEoCTiXW+aN4ULm7KbzuEgBJD/Aiv6Gmascu2
hg1tUQtLgntLOPQFQJR24b2RpEqf52Cbl6uFckX4eReKijz13C4PKx+j+hvuYnqCaQYN6N3YjA1/
bDerYF9c9xaplYwm+cxWNYbvJray8QLhEd9DZGMW8jYENlV/BIhMmLBFvomawiVuWDOPxnl1SZc1
bnKjUHW7rGIBYyrzkV+bH1sSsenRboPdv8NmzaHAl0sS4fRWCORozFpQ4NoLdKEqWppENe3LRtDN
ugw9Z/q6xEh8Be7odXyb3gCllynWlL0DTayNHoAIZ6Qg6RalNwIi4PazwSmq363zkoxh7tPayvt5
mlkoMkjkJKj/9pYq/4JmT0zR1wEIeX+YZzUjE8k+Rg01aoT+a4f2i/uji7r0xgcMfdmsXfwHmVkX
/B9nZ7bctpKt6Vc5sa8PqhNTAug4VRcASIqkZsuS7BuEZMmJeUrMT98f61R313bX0LGj6sbblkSR
QGKtf/xeIRkA+Fkalw5RaJU04upg8g+TcSpogOnHJZ4q1fsvkpSK4dmfU+G/at0FVh67XmcwrCS1
a0xf5LzliwoNy/Jsppykr6IgsUvrVm/+sv50kjwoP/oMf+bOzynifFzLdAmI0HCb/p7WcrdYdvVE
XvEhyAyruZfcn5zBwu4vAwL1SB7wd1pj1L/KbZHOV3aRFqKKna1f+iYspZSKYoOGjZr1Je+ilSGV
wZq5Z5gf8oERcT4EhSr651IbzbRvcmMIjloHo8sntgVzH3dWuUzfi8DFXSfTItDfh7nopn2rRGVE
QTGa56xTiYw6pB3D9ZrnjuIj8TLsrRreKOrbqWPD6iQBSc/jRu4zlv8uuW6U1R3mZPEfO9taBx0O
7ra1d2tZlmFP222IzVGNNo15ft7s19lnfPHZWOarXCxyZ8nNMcI0GL1QDzNDdDiMw6wfPHP20p8T
jT3+biuESGM5k+nVhEpTnXKVsD1eZyTOcenZZmWfkpza4XOr1uYl4AztY3sYHLMMRYaS51mXW26w
d63COCwbF/fBs1zTOw08dPK3ebazA5utGXxrmPG9NHIDJbJHOtZSZqHcrGQ2hlxprh35HNYrIIWB
H3TzUjO79fNZbFHPXf+1MN1qVyaZrMPRTcZTIwDmboDhbPferxdZnOapD94BGF+pfhksSVOQxNnQ
UH1kPdaWSr4T08KqoSrOyizvi5thEAHWB3Jz5mPp+WnUbis9OriVxFXm9XZ50w22Lm/6ZNTnsW2b
/I3e8+HT6Aqt42U0+CydxXsuxsteURR+/VguzvwsGWuGWG0d2ydyvWEJy9mr9njwAxnm7ayYUGDg
Jzoc/QUaguNQA1sO+e2MeYpiUf8CYJJn0D8X8+aFloux4ghDFOhru/M749720KaidfNqNR0nqdRQ
8qGMq9AEFSR5tluE7eeX2UFmD6rLArkzMWV1PxfWnykyUgDZ70SQUPLcu752djXLn8X1mVlf+owN
+7DWuQ6tnFO0Daexp5xRWWP6w3crbT3b85hO0Vppk/3dc8ppCfPJL41vWWYm7/5lIrryF8ITvq6y
/RyKcnCOAqjDVFFXOcV4FVB140eB7KvPxuW+DX2aaCLaboSzKwPH/yumXdgbb8Lq74htTRyWc1/Y
+8XyZu+1VUaArT4LEgBvI6gI/NItyRsxY1A1n1zZND/KcrFNDjsnzetnAgiDnMk7ne2rfHDWDxAh
tZ370ko+q7TcApda+3Wyrqt0drqvRiKk+2nSBON+gJikAH65cq+Dpi84QES6RpYyu/m+DxKvxa4E
ZeooqcR9ZkgJScNkI87uTE7uPph6acXLsAl7N8mJZaSsxuULUd+m89L2wfRgGI5+8RPP/IqkadgO
TYK37cpowHuWslqmnXR8cqq3fGpfeM+Lc20WqDVlTq880T1Oc2zSIOgit2VxC1sjKV4xoC9h5+JJ
bFtnlud+aY17T87LjQy21N83CYkiu9Jdl0NHW8rBbEtxdKga5+Crbf2cssWsd61qMMVPEzFWodux
sn6ZR5KLv5OLA9yg19lJX2E8bHajaeV9sOY851gIbNNuGETYiIBEh6/pIhlLbRAyJqxM5K5B6jHd
EnGPu8Pdub4CDpxHq6F+x+u37GC1on2mVSAvHi2/IdtgoVjkMeOFhHZ2mc8jzu51mMMeyNe+Yxr0
nMhueTlfmyaZm33eJXkaWY7Xzu8XCfexqcuqOi+et5X8jMLQj+zLc3lnK28+M15m9t73W6O5Qhns
zQ8wLPWOY6Ku973r5jq20qk0UYHSd7xrZsEhQuzLic8ClC1p3aYFQJrR4k/rOjxqI82nqHZHszwZ
xlRtB1L1tg/DpQ0sLGk8PautWbh9Ep+3o5jFrgickTVzmE92YzLHpll9XtvUfUSU32F8IbYU+I78
EdvxkldjwyWx9zF+rV+BT5eJp5EW5sfg98ryqHYqNgAvXY5tfawh3rLv6dbpKuKTIsfBL1J2AU7M
cqqitEtaYvnJ5ApuSP7zgWtm2Y7HpXE6/+BRbU/jbzJJPwsNlzTP/RzYl5vQyCelWN87ljcOnyLO
Nx3MxwGvURBazTKU3MbQuJ8jD9Dk2PaDUPFEULxAYFxZjvncOIxp8TQHfRp5ziSxsA1yLZ4zSfpS
LAA1stcSiM4Jq3pM069i2Tg9lGFI8yQ9s3KjKrBKK24AeaeoqScQ2zCV66LiHM+suHParvcf6LnJ
pnAl3LzdjWvisg9bm8MYE7Tm8MPoKQsJXRxMwQMVTZN3SNd29n5Ifqn5RTOlymtXm6UXOaVXWPel
mgVZ4C27RprpqnpcyaUo9lauRbWGLhkSE7h8Wm8qdMqB1Bgu6kXtIUm8pKMvPtDJTdqIbDuajljq
m6CFfghla8/UALRp/ylcO0tvrS2pkdsloqiv6GMwrHvswJ7knurtbYbWrNd2Ty3p3O8RcLZVBFno
ju/1XGmD3s9t8I9GCUD4Ksrq8glJ9qrY7IM2Z7Nn26tuR2DxIsI2NOgxJGLItM5CWi47rTsY9ZVB
SXL6XrdFsMSJlMlwmDmv57h327bYlbbtd7FF0dJQhF1fremeNaNkX3ZIFURTXF5a7ygBbOI8zYLl
lAzC8yPsTypwYwJGBDdUllTINGD4G3WS02JvEWBx61yttdMgQukY8ELoBbMI8UFvedxxGZR7ZxnN
7tPL3KI0WCBMZ7CpcSab52dbVCU2xQLid+BhWjEsOpFR9sFBWq21LsfC9G3/eewpKLqeQRmWll88
c3KHGWSxmzvXy8rlxeC3CZiZgEKacX8JaWf7nfxtcm7Hy+J+ToymWJjAkIGTm7YmSt2tlanZWPrR
ltzgTgEK60VQiO48hEJXQf0jW1nqkayuXiU++2EyOoYBz2VragYsuxMlTE1/0kEz+ncuh4diXvTz
7aNIIdm+5/ncFHtHObUBStS1dk3FuOyzB4eZn3vZCjzH3beMRt1n2jru7IeDGRBCPnvO6D+ZIM4Z
rUbQWsN7QEpx8dwaY2PcNwoe82EK8k4TxLH6pRV5U0dcN27Qti+PaQWdy0XitPa+99h+5I560LE7
Y2xV7hxtUKNNRfhg72VeLFw5+Oe5hSC9ZsT25TVjkaO/1GVe9CdP2XNzNMZSVd9tIQCv5GVm249N
ZYxh6Vmzcd0IQtcejFGPGWcc7QpRwHhc79ax8vvbTA/4typXeNPTVqLUjXyh4S4zu6xJTuqVMfzw
pW6TJxvkNLJqajvyaTsZG630jKzEdZbHuVX2yjxFc3tkesswXq1NHdhXPeTRfCgLuYlnMx1c95QV
ENxRKyp0LTts8qIH+ajhr2C19OIa+663rDGyZZUbIffcjWz1BaitXVJf9sLEMdDtM8OExpQ1zOUa
ljQH+uHaLa0b96nnOlfDMgbbVesshqhJKrTmMQgLW1EBCDRh5teu2Wv97GrKAj495YzVNYNt5u1L
Nx2DL/MM4xiXCvAb0y06y/usrkt5TlRZF19mnzfmvFp+oU9ipCkKGA/jxaHQ6+be56NXqdOS90Hx
lW0PjBU8nWm5A2/zK4gYh+jBTEQjN3NrRETayLWNobc9P9gXqFwvydzeN4I5hTajICDXtdpVMJx6
PDKA9byxg5e3/T3P6RoqBY0ZDDGzW7B+sXnb8QwGblpsXyEFgX0n7uR9sG3etQscYZwtIwFfD6Ug
lNG6sNO+dRC5lO2hyL3Ovd7KhkAB01qb4ducjQHAdjGSiLMfVLusaWjOMBRQ9xZaQtFpf4okCIf+
Xk00Mdw3pIloa39JMDYBNhZ38kEYtmDKo6Ca5yJeq/5SlDhoeev2iVMfHQzq81VXt6Mdq2lt62tL
E78ULkkhzKOzta59bWjTNPaQ7kMWl74K2DrbTrfMRnaV2W+Ll4/OOdlUvjxCtzgDPFKa9NuHXbu2
em+LRpRHYePdPYpsXrsbYjD64akkY52ppnad5dp0DL3+XDs3b6+zaay83Ta6PshgwCASwmCPkIUZ
gY8y6QbnZhSVnqNhpQn32PMS8njcLKuIMHtIRCCOc9GLT/4+QKp/W05UXX8Vc6H0TT9sZn3y6HHc
Lp+zl2DeCYZ1ijLtOfk7kKIBLuv6RqvBztlkIl1znVc7ZuqCRyNH6GXLn/t2vguMfrKj1TDMntvE
73r8P617ee+CFhCLGaJ3gzvtTaVBfkbmZR/j5cn44Y2g0IQjuOrYNcFqwqowTn2x+94aRmZteK0+
HEuHhJLZpvjMgygQsW25BnIxW3XJrZV6w7zn/CTbcyrrbPoc8qVdrpvNq9yXfhmlw9bS5eNpBalf
Xnyvaqe7SyapfaWrMQkrwpu6kDFULXFtw1zxsIWQv/fXNfBOOsU5cwvnVxHgwFC8AWx1BZiVSxGr
4w5v42h0fohRzpoB+9sCOK/v0kdkPyaj0ETJ+GOOUpcHIp0xZJEGk58Ez14rApwTtYCfBf9N+q4Z
wgz/qhM2ProYO0LL0Y+fwEgKsBi4RgxvYBVbZoRyYG7NQ5fjddhCVTa4l0JKF1g49wt2Z8qu6sWR
6TcSA6BswnGmlKk7VNPgZnk0d+ThM4AKubhm3Nsp0qT4P3U/EDdtuP4B0tUeIoHCDXTTB/CKCP62
v9p8tXGe5lS1xyD9K8zM3r1ASdTkoN41lu53wATbiGnASIzjfybjIpZVO+UVwfPLEguZA6Fta+re
wb3WYywTwgz+mCLv16QsuTp11dS63IngNXee5PTHzCK/BmS5pT0tDN3lzs4efdCKzP2DlrBfSxQb
0keDJPO8Pc9HAYQUTOJGc0zrf+NJ/ycBbFAUv1euAYRZAwpLiBGD269Lm2w4V7PRkOmpUZsBU085
NRde0Fn3iwa4ZbPKDRHBlvA5/WtJ4EUl94/Uc78IJdUC9p0ZvbdvaOct4wyT1g1i2C5iUINJhwX3
/01yxj8TB/6ibe47zaWGRn5PwEXnfRnWJhnjVmUs6TOPJNJ2iTMpGUeXtf437/A/EQ3/mraVo3fk
MWK5e+nTMTMQo7TrQJr/zS/0z777L2rKloZK7aWBixKqei9683n22+SPCcHFL3Jn5vOualXi7qGf
2RT69ZiNpf0Hv/kvisnBNIe6GaW7B4HeIUSG9jCBHP/1BfXP3pVf5M7JArfoBpncK2FoHuZTEpop
j/0/9t0vP/XvfP1W0dqo3XhfrK0ia3oIaE3dmi//+pv/kytU2L//5rKHQG2XnMsl9QLrQwMmzZGQ
q0VPlm9VbdiOuAuuMO257R+qm7R/jd1KfTV7ZBC5e+p93Ren6/VtboKr/utf6K+H6z+4u38N3fLy
1QYPUs6+8oMU6Dmo1xlqhf99ruYgnx1Gbv5L7Zi1PGRt/pRv2ZPJleZeJTobU5YUle5oG/1YJjtt
rXDwmMX++9X9jx/L/1Sfzf1/vw79l//izz+ali1fpcMvf/zLU1Px//+6fM3/+Te//4q/HD6b27fq
U//6j373NXzfv/3c+G14+90fdgzkw/owfvbr46cey+Gv359XePmX/79/+R+ff/0uT2v7+eff3j4q
5CNsO332Y/jtb391/Pjzb7YDDvh3H9HlJ/ztry+/wp9/+zowCvzHff/28anTf/CVn296+PNvvvMn
X6BbET7P6SCwLnrw+fPyN573JxHYuCcCAll9y788Omq6fFN+tviTY7rS8jlLYWrciy9LN+Plryz7
TxDkgq8MAgdYQ1q//e/34Hef0v/91P6jHqv7Bp2C5mf+7onhEUgKd0CdkZTCQmNk8xL+/lYc6gHQ
eHSnA5lErEBjv97VDd4Vkn+z/t0ItuI8i4BgsL97o/72Mv7+x5rUzv8/P9lxpGmiPOUXl0jKfv+T
R41Qi1VhOmCtSvaUTrntW2UB8YZAkg4MYmsWKUzkPL6WAC3bbnGatoh8D59dlIDyyYMoAVoiDbHw
LemSbAhXs76oKlZUSH5vd5FgfU2jokr0eDVbJsKJDh0TXRnzYCP6bfz13Z670EalVR8s2/a+VU61
vK2NFTxXIqdEV1jT9LDqCxpbDDI7g1kAHfOIaFFxmdb4Sgl8hpzCnZA5V2cnazKwHaijTUZ6q9/p
vQGosad4a8wm1knzY8IcRL7gnD8EJPC/BMQuHcBy8+u+QmGEDtgBmDKUTL4aE8zlblNGc1x9a4nq
ZP30UDgfRGXvkym3joO15PE8p/d+Onr7aak2Bo2miAyzfr7ooiJOQmQks/VlQrQUZoH1uFbonN28
rKOyarBuBrZzVyMp8IEoI8sGVlTzyBf2nXsJriojYxA1kFqfAxJbby0db6EKnLNwdaxTeDNlX8RK
5Z71BKV5smUhBvyDRAAYaZdhRKcNBHqi57sZ+ONajO1w3BKsXEmpx/3QjARxA6Kg+2BpHxXr70CV
567wbTvWC1DZ4KrxaLEX75FLuEdHeIg1wTN3Zj+Op0To7GDPqYWEZtlI2aqtqyLJx33SquqE7kwe
Apc4k35bkc3PvbGbLAfngjZVeaxrw/lozUldsSUZsWdI4xZaoD6aTZc9rlupixjpgxMrMBQUqEuS
DmGeCxu+2keWEju+h+gWcCaddrPt6LfVk0UD72XzuWfp5n1To+PfeGtmvteTVX0M3pp7kc8OaYeE
BIyPqimuxWI0ZYzeO7vNraA7Dmt3RuVrnCq7bU8pjtWXypd00yrqh1GXbzju4JnmbIt0kBoyFKKR
MsqUbO5pNChZ8YnZBzNtijq2Ksu9ZTTbRLSYdnld6so8LBAU1aEwUv9L5Ro9mHjliLiT9WbtXMMc
BHyh9G8Ea8sc6m6dHiwDKtGBlVYnpdqN5UwAWMCJoxRNrGK77TwboLHjQfgIcSrgpzIy52Snqms8
PBZ4IZFxiMp9ylhIT3lqehohkXP42cqbCTka2qszg6uhNb6zq2Z6DlTnXtqKPLhzIhXss0JvOO98
d1bdaSXY7rPpGLDBA8znwk476I7KdH7Wck5wmEHw9nDsHY9rtiHXeLwQ0HsZdNuZJRu1FfWZvR3V
ncBaYpd5+jRaWQ112hnnvhXmHh1ya0euyrzHEWXgzOurKH/YjLsEvkuqAi9uem1OKNeEQSjcelnV
J6u8mtLAvpMO1CitjteXCCmQSllcBwPhwpuJzcQSBLtVUJNXedvd1nLT9wC0H2lhyrDHqhElQ6mu
RO61N7XnAYijMtx7+Aj2qvKy+xT+4oCi2T8jEbF2FAg072iB0MESg3Yr1lxlcbUm83WiEZ5W4EhO
mGEbOQdYQFMuYN9Koq1eCRDpV9d89/I5O5XWWJ4Dz7tbvAoNMzD9YMfk4mn5ic0DPw5M6OpEfm1U
3JfG61ApnscgnbU03a8gq95e19P4AFslOuD8xI/Zg6cTMpbP1u44P3TjOPu0b5M4sFYP/MyJXJz7
QBcLQpy5UtkR+La6NwRAAc0aBOsJzFSPXukU9tNkbD3471oMR8TD04/BqMZbPV+cEmnD4LswNyDF
n9JoHRrUtLm9oOByE3ASY1Lv/gTtZCAxurL9hV/M9QSO0pl3Y7Gsrz5o5tnlcwyrZeY70Nt0VHNx
OyUOBhmVXI0lKvCmck9DmXo3rSXTE7P3T55O2W3dBKgu+07laBo3Vx9zu1iiNukKteu3DUVrppVZ
x8ba9R+ZsUKuQvqLa0/WOgmtJMdPn/ZGvoS+O6mbJZ0es1UVL0PWQw54tv8pUnM8QKqRDxlwwxzc
bvKnKxSzubOjjsG/JWukevb4nKJpMfsrpF31BxFmzr1euuQdfYPpfNFQxYh6txouvRlssVzkK30e
t0wHTWiYqt8Vbb/dAGzYUT6KdwizZg8/vR1Ky5zOyCvI/6hfjWUEosJaiaSx0IXtxfMkbfOQVaNG
Gdn6ONFgm4anubCclK0kd2497c3LbpW9FZbT3N2vfv2Q2AAo6YhhXreVcQ+nndwupD5e1G1RRmiW
0H0Wm4y18UXbjP36WJlevpt9pz9jFYsMt4cGLTLFr5DesNh/IMz7AensHGftMSoIi42LdMXIWDoL
EiZBsaPwTlhWed365QLe17sHf8LAlCiLyKtU8SGni3POXfVMv4rawSFyASQzx7OygQMHgsKjytjS
xwrD9q7Js70xJwTDSROt92hdpwvTZmkMJlAV6NuirCFCxDPcoAeywwuAHTYL1Tyr7iz0IfR4th5Q
MJ/QvGMWtCMwGxFPy/Y1KSfeyKohD0XyxpZdndw0Ps0biW6/zm5qPAVN3V8NgTteRg0vzGU/HBpc
FwdOIEhRt8WChCp1J0ariF16fa5kTlVVmgf32li5fWEO7xY+dzGXeoDNnxbnYBDjvCsWTx16v1hD
m8BAbvjMcc+MC/pb5l8+VBZmdz/qTN/LrEU9ZA7aR12VzN8CT5SPyJ7FWQRl8RNoXx4NHjlHE33M
S94iwR8tlFv72RVNH0FA1bHyRPJTEIuOEH71I3wTpNfzmE0OxuRjuGgyM71HocCTs1CTOEnlLIfF
yu03rDMIwYS13FXBUMyh0dYoUJLRkifcQYiipimvTigtsi8qMN2z8Cfzae3y5LPUyTaFbe1XB2je
rOBgMpNjPgj3hNr0Etm05MFO2QaSS7FotNVqndShEX5xqIRlPtuOH4SkHOIowUuHbtQq1cdY1GKK
ShmQVj+ldXVPxorxZNExe5Wlej3nS75dPInTK5BmhetnrTFsMD4grq313tJjUJ8GIYpg56b29lRQ
0vA55pAicesXxWOPsegxSJsWHimTacxoS38So/0+Twr97KPovk3Suj6lCdLi1brUZW+rN+N96qV6
zZzOiatKlGekVcsT+mrnagLKfTACe2CalMm9rdFMlqZvnofa916Nci4icIzmlZYgDCZwjHJQt72f
y2vLV8a26wz30p1dOBWTeyo0ClFhhiSkZtcOBrYQ2QLFyQYZPOGcZEuEWxg52KgXUYYlewNeODep
blEwpIegrDsQ1pqBkVT7RzkY5Ky2vIIa889XtuCpCFmg7KckmVGSbgaxOPc8Ini+jcqbVg4wU8aV
9jN02UiKgq3G3mXX2z6QTnc7Fk4eeWXwlmeticmRnIvMr9cDCJ3cd12bfjC0lDtDthiB1FZi/hjB
sQ4V2Pux7Sb9jZt2ezQCzbTpLgh74ZNi3xAWnk2/wICCRVBWtrpvlt66nfHdLG8NUbPdQ9/m9vp0
mbXqeGi3PGETYcGLEoyrczjU/ZJEjjVB54PUG34ooakPLgqpR9wR6okox+znZhTWIVilanbb7KjD
2Av90K6W+W2k3/FpXGYLhWRvBa/jpoJtl2dZ/UVVRvqxzDI/YUG13zoHtBLSM4PBxA+wPMJyOJ89
5vaTmrFchlW2dI8r9eVXciMPloFNm5xqLmDWoYOjrbEp2OOL5ON+KxLP+epKuNMnv3LkcIs03rF3
GwLxekdeMvdPlaPkstfcjHxXraDylULGko3mmh1bk4swHpWRIKmlhmxHlYE0w7Lg7nVWnDhxw/Pw
3KAdxlRAsPOt6r00jSnMttAGt57J/e5Za9hM7YXWGO1vmMDSQ40Y4bkNrPHNYiXC2NF2j73rPGTG
FKul1DFme/880KIeK67DsAykeMu9dP6u6iA/SoSoz3R+Gq9m27j+TqJ3/SazdTlNw7zup8Bv7qzN
lg8KSlWh11iSKycvd93aFkcm6vR6sRzYLaDYq5G38G3y1HQ9NIa8d9K231N8eDCHxrvLQHZOg7TM
GJdo/lg7hnNDfA+2XzcYhBl1bbaGi9+hGPPKNTk3/dZz4njJjUr976NKPxDDLA9jK5Iaey3CgdCG
iAu1nIKfo49s+xK4sod6hCCZrfS5R0D9MufcOaVRDy95qVScLNK+qceiOWWlUz0UjfNTOamIrHYI
HjvG2fuyQpu/YJD9xJ248QSdrSsceZLon2A4bQo+F4nE/FzQ6RZqo0hvdeLm92hN7B2sJr67ymyH
6wXJWdwb0Bq0I6UPEwBAbLcZUh8MBe098cjle7dazkNa1QOOLrTe2m/6u8md0Rt53csolqyJF2Rl
jAcVYTsLHW5RP6/WvhiH7S2VOORocxFRUdrMQGTbvqJisW5oZCvOJYbb18zrku9JxpnvKuY0HqvT
46qa9XvGLHZbD2rbbQCDNyOM7JeBKQ9zIxK6/QZlc7Idp71JoOy+Tprz3mub8XuW9fUu2YbsbZVo
UQluYKU268m78T2WNaxt3F0ZTxWEdJkPs8gzxZ/dKcoxXiHhKoj3TfOb2p6S55LUppPbJvmz0XBd
abzPbIJTHfvtWsRVapv3XiCsU+JNc2xMY/m0rK11g0+2/ungZsSGImrryWeevBUVz7wQOsr+QGDK
hoXisD8LpQNYwSRXVwYXmrmz8QeYqISL8WXsikHFmF/xxi4tKhc/WMwvhbu2T15v6bfcSMFWvGLs
6ngJuhrxcZm8zYMoaQtWnC9n3fTyfuP0e976upDXOZZMbHqycvp9XvjJmxpm9it3zOz3SdbyucHt
HhWe17wtCMVjKxHeSyMBadxqaK6pY2BTmjk7eEF5FWObLvfZ5DmPEGjmzpS9e8U7qe96U083GP+h
CKtxOpsTmcDa8pMdxr7yah3tdb+lurnWPgcGPHf72nsi26uiMh7dsnCjHCVnaHrRwBHfRHXT1B8N
CvzlFlVl6l4ZcNUh3u11heFT5nPNtpGGbbFkP5ELw/f2Yt2t+brIMNmwL4VNva4vBTtkjAEXf6GX
GSlmkZluAyRbLNRWqp1qzxTQX69iSr9ZQWY+eXnNBUSDGK/B0M0j3gW9AASp+tmpup+6QMKCUH2t
37Y+WX82zKDH1DU4hhLiwNOqa2J3MoyDXLL3QgFs4QKiBWt9Kxd3jQcezdGM/zua01xchrFnDpnm
tPb6C31E1kGNmXFW+eDzaSJCHYPSjQ1cMcWIMTgd/cch0w6t5wmiCeVYKAehszEWJcXRxdh8nrFE
HWF9uBwMQL8TjTfolcrUvjymqn3RDB0evjLkUaW504ztvIyrf5OpNY0BPWjLDhLxnnL5vLcmCoWw
qJuKry+7s0yFe4Mjvd7jAx0e8ZPfr1tqHng2z49FYtQ1+hy7x/vhojkxIDvhnPs71xJ3F0zoG05n
pw2RKJl2XBh1fsdkV8GUc17dpJ4vQbu0m6qQ2jMVjTmLJ96xzQF/24bYXtLyWRC2K0Ok6fKB0aB0
IgQ5yR3iZxEOs0dIBkoOnMJ2FttaiNBPVu7LMgnCAdd2sh8I1qx56DX92enBEiNntJIXXKPWHopQ
fwPgFyQRjIUOZYpAQyOge7CzsUMvTTZm0+HnS01h34jWgKZPgsY74wjzruymyE9WtupzO4j2nDmZ
/0goTbuvZwmSZyHTf70ket4Brulh59qakQZivth1kwFlsDltvlPO+iPYui0eqJREqmSJD2NTxXFK
tuR/sXcmTXIj2Xr9K73SDpRjhtvbBRBzzklmMnMDy4HEPMMdw6/XCXZVq5tPT/3aTCaTTNpUFYvM
gZEBH+4937mPjCKLN5gSLIftCGWntwbFLkFDD8gp1ls5UH1LLYAxwmpVcD0XY3u/GjMZEwgtfsuw
6wOKlfWNVIh/at02/+a5WCVYvJlcZ9kkmFqKV+aGh3q45U5gQXvD/URCaM5cvnOwBzazkXkUqOFm
rntmsOkt41sw6gFebGoAsaoLO9mmMwGKcr73Y6sMuyUwjoxIbk8G4gGAibp7FWBjkZE0WTRUOfyv
HA5c1/eFWXW3WjQE9oqAquI6s5HyS/c4OkF1Vc7+tCNz3PpRneZoIZYAZaJjpzzjjabc4DH1bK+K
rjfZeCx9Y4IlPpHhMElp1Fgn1JKnGypXawKTDkrugxNxT56y9msB8yh2mTvMS7T6pIJ3BnhUc9Zp
alGSbTFggfQVvCGhq43nOneGUyDSnNozh+giTGHbHmj199m5QX9M8Hi98JTSoNi7up47RXmXqZ+5
DzO7qsl7xVzgPQQkx82dX5dGt82hgMqda5NGAt5IZb8pmYCrQiUD+2EIHI7Ik8wsvSkC2T4rx87f
tSGWlXDdJJzjPBDIPK3Scb4yvYCkgB1Pe4P80u2s7CzZJG433NO7AnyBhw/u2olCnK0dRi4U44tL
xi+KA2Ab05Ty1WjsdNcucwqD5tungW7dUz7kgCt1MEP4eam1RTJQUkgZj7wK6xbRw3zjgdEEG7eR
zeM4agCIeMGL5XvuKcABcmczTaKPctq6V4la6WaOnR18UjXwXMwClixAZmgdGDNp5ojkQn+ghtwR
kkia+XsWEObkMmIt12iI/a1K77PWVypKak9+Lca4vkrI/ZMo7YuIKOZ8HVvsBAfi5221ydZ0fA/S
fIBdWmY1bOam0npD1dm9D1obVLadllJGmb8wTne0qdRGumFobWSTyNqxjYDIOnK8t4FsnymcT/ek
k2oS0ma5z2qHnO3QgowUEJR2OzrbLGAk4a7JrAVc2c1vaaCB+zdT4L2OUN0v2eyV59Ew9V2Ph6Oj
BGmmzrkjGCT4EZT8Mw1M9wZrDZr70Tf092UdaWR6HK5Risz5XqTZfDtDPfbkFJhmFxa8EPf4MojC
Jq2VfMZoYlWYOab5mMQUejdZJarHnGjUdjZiLtCgXy7b6eCGnky5SM2V7d70jTk8dEkjHqzJrm/B
gOucpG3WvaxzkN14K2DRRneBdy0G4xK8qhlpeCAmZn7zUmmBdxJuDasuE+lmUNQ/N0Fe+Sf8VPFH
VlTrWyt5eLZTyoGNkA9jNCO9pnXkwSszOq/X5TPvNg1lXmbsBFQ959sBN+rHZIyXBY6HyGW28bPv
29aRyMp6LayaQYopRgqa/KRZKGeHapDic3BUn6I7YecD7DK+eUbW3iPr8U9zkndk0UcGBtup+km+
Ntt7vG27zYQ639904zz/8AjURSiBIu4QZR6OHspuMEn/5LJuR9pvykdnxnhiWDBfK1Hxzzrv7DZc
YXMI4Yr6kIOwc0ZLqu7NbMXAPA/lNw9ckah+t/XwrdB2cB9wOvtYW99/RD7IP3rWoSHR3feEeTFc
8eKFdkfmD8ZpLMS0VbyGj/U0jB/sQFWwAeqXX43VtOOQQWhWtm2G9A6CbnhomsKle8Dawjw3gNWz
RNpyV9l+eW5NPggDXLZJVs+/8+aaaoJYKvW6Ula7bMjaug4UwF3scyvZJPVUPhQpDFaIB8RqH+O4
We/nghZbyuHmSojMu6e5VR+ZpJU+DJbbhlYxuziSOq4aTtNv+97EkJVO8W2lF+/EhyW3PN3G+8zw
s5Bffk9jXWzNrJnfuDIHN4qQ+d0yV5+d6UZVoQjYpE0QWrlcrj3GjDxmkz3t+8ZvwjyVj0s2WNvC
K112RkqXx3EQJMFtVBLb3BLeBZ3lXOH5PDxLO0ZonJp80+OA2Gmur3RoFBUOI6vi48ix/dVPG+8u
FgLVi2PP/YPDgZ6bQOkiRMBglGz0TEg0065N4hiY9yUp5v6K7uoHQRqr2LTj4N6mhBauJ69x7mfK
Ga81kgWXTFScEKFStG9SxbtpEsmBVTW+9I0DvEfUFIpeWT/bOiYVMuBer0OzGYwspOzem1FB+KYK
yXkmZ2X49bOdsGWR3OTIklLhLExryjYO3ZZmo8z2iX7qeKx4fbdpx1DxGe1BJHwSO8EikGUL23XY
TZOZptU4Vq+eHQ/X9A7VtvSW4Kce6uE8GUVJLdgMXgQwYk8mrwwYkSG0PKnY5SDr5/St7FVxg7Ew
Cp0HGNK9VXV2FNDNuTD37lvrOrUTpuVoHGMMMBuHGgl2LuoY1+PssshJv2tnht2mj25Nz4dJStNX
zLnOZzMt83vGsfVrNyvgPq+YL+t/XKsrT+YB6nV7nl+7gv7lhlUheaJEytFkrbjjbXTOYqxV4NOH
KUabjaYY0+vJEOIdKiOotlMbj1RSGGnPJU16DEhnojh/KQP7kuxnUFebkLI7JuxcddIc4albB87K
qgm3xuXy3AWFRd8mlTuLdA/wBwm5LXGQJg6bGNw3Gv1svVZZzOqNJqc4+dIbTskM1oycbPE/yNxm
1PIEHb9NMTfsVlbWxsbGlIt701ZZCl452sXI25xdjNCIl2sSgIrgrZxnvkxROAl8SdPIsPIc81up
e/ooVl2cZ+3PGDZiwzhSZK/8yCXszv8gVE1YWWXWN3q2hHknGqK4PWvX/cT5Vd+0dFDv2bw4u5BT
VpvYZWs/jqK62Mmsdf5Ovdna9kXOVNPL7aoKGBuvEjljnaE/uJ0I/0RzVorrAP3SZ+E0l02slDsS
XKRiHFPpeOdCEcDBy+q8VsI8zXU33yyCjjdkH0XyKiXRAoq+DQLP5MnSyNDy6R7U8s5Oh4nb9fBd
cQgnk12Xx8Coje1YmEMEYax/mK2bgwn3GcOqWJ2TdQki3xf1laFbK4w1/7Xm7ghPrQbxXRhddoPJ
p7gu+snaNqMgd9/NeshC2x2/o/JY73ut66um6ALa6Kaxday4OpamLz7KViMda4P+qkKZfhsT8IAE
ZghOpMpp/RgSOz0kpvSP/dqQXlUJZeKGlMFfec3/1dTPdfaB/az5Of6O/fwDKfR/ERuESU/4v4a6
/Nc/4Zt/hwdFb5/921/e6s+/3LwlgEKHN/2jzP6eE/rvn+WvqJBvf+HGAy0EkeN4ED7gR3+gQtYX
aTqO5GsyofzCCv0NFbLEF9t2JQo39PAgQ3A2f5JC4ouwLU8IR1jIVQSa2z+/2f8EKfSPbCmJFyk8
34dgApjmGxG/kZ95DmyCWTVm7cppIc9wO+SUBitiYdz/EzrodyrJI9wiYYP4giZz/bzfvhY167Zp
3SHeunUDmEmRruoOzKHd1UB2q+xeKuGCiTxLe2f4621SATekKNASi1VsPs/cgBmodPgn39XvxNKv
78q2SMviT5Dev5sDQ7FSesjutljqeOq7Y+lNYzjRfLn0TlegKd9AFYZVL+C6jycgWmJApjhh+jNL
lNX+E8EoDNlvDBXfUQA6Zro24Vbp/j4qtkr91sBDR6lrVeneyp1jQrLhwZFmfDunqdigNylv21Kz
gc3eesrIqtEBdhXTjbVz5AT8SkPCvWeucnm2VRCfHYe6vF/v2lmR8amnVzqq5VJHesTp1dTXqGYy
+mwzLoCldjeWuhxvjC1lDyQZkoptFnbNGnWpG1LOuhbM8CMmt2udOiJ1fE12f6fS7OQZD5PVPKyc
da0EB2CHiCTAUidUdAnt1JQ5IaD2qqNs51mHrCLM338Hb6DA3oWrfjfq88XfyDXaPrVkgSznUMgn
rfSzVgUlZVxJYTv7R2d8iid1DEhblLRO7R511lCy4yf3q3OiAn9D2TVcCcWT9d9WfnxyaY8XTryR
cXm1uNNjpesTZNjFK3wgzFCFqhp3XY4J0cD7ArwXWZ4kAT5tlNNf69TbDfZPagakW/ma5bRtaXZe
ZACD+0xo+pQTtfTr4miWLoELtTHxlxE3D/EmEpuawqQceHn4MpINv5semt5lVB5yPsM+qJGJSeuk
I9+dCZP3kdm9p/4tdZ6reiXXQAacCws4kDy1Dk+mDrZQbKGRPRZTczD6m6UFhJfpm87jreO8d3Pz
OgwfNX30JOgom8nbgSiZXO6oax8Ck1Z34O/QiIQJCN2NkG77iGHkNfEr43rp+Mn5qrg1GLr0wP7c
jGHCW8saY3kXI4P8SGyoPBLTvGgVQw/TzVyXPwj6pPfWmjRvkgko3sZ2Lw/NpTVvxunRn5xH31QW
GjeLHO6UqBfGOHOopBmP69HnQumVInmq2gKCbbEp3OKiomlI/hgC2lXVI11rtTO9AT8ht1J7U08z
JBCwxPzmAsEeardSDv0SUItUt9kVnMktJxTvvl+1/zBygvz/m+R/CqBlWZLQ1//xDnl6qyr1l//y
VrX/9pfz25BWWf8P2+NfP/6PvdH74uMjuGyBbITur5zFH3uj/YX5o2yLcCr8y7sM8/wTo3W/sH+4
ZsC+CewtL3PB/tgcbesLbXeL3KDpkMHhhPqvbI7Or1lXv8PZnuv8PnunZgU0lYKRYY6f2MCYTBdz
Kn0yyBZ901IZarYyjulJmMaUrhs1OMWWo193XmYdH5sk6XYL6cUb8ilpJJbZp+it5gM3xWprjDHP
TmskZsMUQjQb8UBldYrtARnyuGAoRfJSDpQiZ0bw7f0xRVTYifTQVH13y2NUPFOe6ulON+m+Mi+7
FRKiM8dfeaxXYDs7u+QM67Q/VZkm3GTK7C2QvQfsY3F5wT2ITXNobDcKcoe0YFVUhAsx+zTt5DFG
I7Hzx6arSQ1D+QZXK81cLuvk1X8k/qV9wcXV+jrWRvMA05gt546D/vkiX7pqrdnYxUET75fU+XTy
daWQ6nHqpzOJeI/b7BSi93KwDHvxR+kWILSrY527XLcRUuX1xSh0viX5Yh8wv7skldPlqyo4uZwH
uBo0tyVdH9gX6k9AhZWL28ShkGqx5jYwO2cXvO4d/kxz/WsNZFaGCXrC9VEOov/RoGh89rm1P6Ns
UwfhtNZ3P4WLCQW59BMNyGXPnGQ1hnQE+g9lq/giavWsPS2FQtBMGNzjZFBXZqHOjK+GUVEdJCof
83GqlD8X9HGHcl654Gel0Z8p2LdvRpsV7KqOZkepxnGbiVJE8ZrzWbDLtrQn2MG2DIkzDvVqW9t0
9cxo5dIcpZc/aXsXcSeDOK0Hz1LVz27ipxCBObZPRebMcIig3Mm3wZ7IcsAqdutmZaE0w1JUFb3l
IkhuK89HnFl16Z1L3TM02z6mpdUiBONl6yHMOpUud3ESI3vraXs7fErrrudbfFM5cXL4UdqdNbFK
SoTGiE3IwCARrz5Yas1XOaaOsTCMwox/LqzJxYZEt1tutUlOPDR5q6TbeOqsB98b4jcpVEFtN4aI
YAintV2rzM2jVC7SY0816yuo74HmVtx/7bNhZXOUkBI7tYJnWyAoD5lTJj9d0I5wRtGxXWiWtKHb
mPSMSgBURQV2xfohg1KpQw7K8Rm7xvK2piu8CV/WpSVq2j+FnAIe6cRtOgqH5EA3YHnQgjYz++JN
q8tRX3NQCOyoxNdH/LXEgBRRp3MO0q24dloGZZg79IdtFjm6T0hhX0YIkBdDxrAtg959ZDfkZGW3
RoWq20VqC1bVBeXGoqX9g/slce8xM+k44QjHkZTUPrZKQN8TSfRk2NB2wCY7zx+W4Gi3mI374dRr
eRCiHB9mYLCrWSVFtJqdc8eLIh3iMO38hHoieXPsIDtW1LCPLQ7LfW8pCkylN8pbv5DWY9kOFX/X
NQVPqybNz2mOy/Fs5utE0/HvjBBTD8MFkZw8SqulhKlb+aO3Gu7v82iMT9LP0vcMPOQ9iXO987p4
uVmpSxK0vhQakfTc5YBl4ybBCY0411wczqeUaEms2BwBOeY3V1SBRISIMXnlk1SHPBXijlCpE06O
fC3qot2WcOtXKxnVMIDv22aYdK7GxXZfAyfxcwbyUR72hxwOfqQasW0p+cFqt3h8mHdBr1xbrnus
AhshiZ21ZRT4l5/a6FvxFTaTGSN4FgBsVqLdzowG/8No0RtMVuSU6g/tlldHvFGxkd88W5HjHQb5
0KzlPZAXBzxqeBuNb3FHuHaB3HBV+9VztTxXbclJiyP4R4Ol8oSQddkKrcTedubyqHM727oDZzx7
bQpEeczrIrk+bd2OciePer9tLmt6vRR+RGDZgJObnZcyGeAistTp9+6EebJYyuzGYN27roRn0sEz
+ih1Yx2B4w0PLuv8HZ3JOKr7JphDTtMQ1lPq3HnKKb6auFh+mH4tUyRthd6qwJIUUub8IKTIDqqm
A1s7iXFqJZ1zh9psE2KDnpkOOVX5deJWE9VWe1rfwfmGA+Hd7AFAKT9O83gvV3ScEaslpDughPXC
vi2hXoqh3Lju4t2vYNMbPSRTF3ZSVKdg5DB568QjI1DmJv2JQzN5ULkdf7Xay8AAQ0zyPZmGnIZ6
7+DDtvq3qaq8Z2D+PprFihEhW6oD0W2sULImb157ZGZIoEz+fTXb/hXOXS8q7XW60r3h3Hhd6lsY
bc0YCh6OdxXJdJRWBk6QrvZxhDRONi6q551v5OWD6w/VNmNEhnmxbP5NR+Lr9c0IbMLyI1g+tD4+
yjCnnniVZjlSloU6HHVS5wo7gn7BDJfvuOMravyVu9eyorGPPoRIYRajyqSaUJ+6wm5vAAn9liWw
s37Yuqlv0oDlF0EBJTqBC2zTqWD4iFeKl+ZaWztAXOO0Bqv6UQUsybRg9CPO1wTcyCFlYvtJcEq6
pEDCLOn31NJKbpMiFfhRyj7bdS6KsaT37KOizs9uQGPs7E+medYVpmPJZW7f2nm2p53LSoc7JDtm
ZlJcYWKbMbCk3h5MND8NXtDxao7dN9StPU0camVJvcQHypLDw+T2687A5vR1yCUjpDTCKYYXsF+T
8ToH8O6pMOvjoA3sTisxjY2fe/4Vpv3k/dfZ9H9brev/wIgbkS/nf3pCf3jLCbGlb/Xfn8v/+Kg/
zuXB5Rzt0+G9VKEoT/1ZsvLkFyolvuW5wrwk6RxSnn8ey8UX07QoWUnPojYFOPW3YznpNsHxXl5m
EIjAFIya/BdqVgFhuL9PRPOscmTlXhD44BA2LMdvlSQExzM12nHYCUCkcm8w1yK+tkogJHKUjXes
kWVxNafqSk4oz9l1OtDVOqqMgqknPQTQprKS4Gzpwt5hIrWvvE4WWVgtGF1CusXtGiILqjuI+cpS
V7Kad8rPbRrmnY+FaOltqvNak19LEteYQpU5MUbyqe8jqhreMZWYhrdKVVW795a8eFmzecYTzmoA
vY0RhikfdI2HUGCEvqLu4r0T7GYYmS+nPYLi4G4tsKV0RmBsq3YtQlJlzbbtVPGgrbb70JYw3hbs
VNU3UcbeO/2I+juXlqQPF+uSuqncOE13CQ24Ty38/LkMqhGlOcE3FPSTX6CtgjJ8hGtRe0Ys9taV
8Dv1sizkONp1mV/sgK7KZqpFewOJ0lOXr81Lr6BmUQ0LFN4iov+Ce87LE3ZIzS0w3ujeZC1P8EDc
Vj22baJ7Sr602LqSN1EHdMmyZjEYglF0lJg6p+9vuMK5zLgw80tHI700z2RtnIbBLkc+qVYr3Xup
7XOgl6HeD3Bc5pGDHoz5WMO3qTHnLDWOA3+BAsfzRsx9RSGnzt8x/RVU5p32jhljzmdqmvM3dJRw
lyiuIF6nuatPbbGy4GNFm9nep/apGupyr1lMUbW6yk/Yd7sGhyMOkadUJeMTQDEi3m6Vmdx0q9M8
mB4N4C3fwfykp7G8q9suvad5kPc7pK3ykHKW3QObJ9/zZPZd2lpu5gcRoSQCK4GvQADGVvcnj+gv
6jL06+ZOGUzMOBiOzt/cQdOLYihAYp9NvwUUcntR8zMz6ehVQoiv4I7guHGAe2aD3pyiW9sMhLDG
xVcMtVuC4Ul5nk+Krpzml9wbg6s8kxASmUTZuNVjXDHJSDKrJ4T/xExm9llNm7tq+m4fT/nF79qh
H+YoYeg9emV1NVSOda+GKfhW4J/fSNq56BJruJdQ6mq9o+tplxxPqY9hY7QPWefZd2a6jnSRRNrv
y4FyDWxCUL9w1S7OPvkyIzJBDT9AnnziIexdu17Z4ymLF88JxUyysyeutZV1473IJKcrV5mZ2YWN
gj6NWq3khIOBedheZ/XHAH9Ovmv6lLkvjeA+N1E0WhAgM67BWS0wVEZnyO9iyrpnJlIF754OHPY5
fO5EPPjk+bQUodMEzwrEE1rLnpgPPprOm+9mnrhNnKTxtlU5MSJFzqW67bh5L1HBpnnqtdMndLt0
nO/svlXf3SYd3lPs+xy//SUo9z3rQL4jX6fsQ7FY2FASj/E0m1hoqKDY49Z75ko3uWGT+WrapHQw
NVptebnxoJUS26xANLvpsna6Xtb5EqZprX6E36HctmnigMc8FeMSMEyIUeSbljfsW+MY2VsB9Bof
LJmWn0unzF0uE/uq5glfNz5YwUfvec2N77fufhZiRXGoPJJtse189KrCkk8U0jnPK/TNTaIa/Wqs
9MRyqJXQZFzFVWDmyTfeUficKsm7sqZTtWMzWV4KtZQ3XRKIKexF5wBGFIm151RVk4rw9UfeE//g
yoNbNl0qVJtzAUae01Q745jR3lVSeusji41bfS0k4GmQG8GNhYeaL+B3iMGStvieUTxEJz0Gvo8R
qTKeOzGrm0JL8VNRqMF6kGMKAMroSh+OMgE3sJrP0e6kzdqeWWIfmKyOT9im8hFbUGUbO6Wh+/YO
0uZ+OzkuYYjxck2/7v1lPPgYAugfmogPzUktm+pyHXOGYay3A+rVs+1mr9AX1cEuMzL6VqtAN1X7
qCZNMncAznFn13jksEoRf3I6H24RMyFnQVlaW7Ws+s2Vs+0dstmu72RhWKAu66KPZg3L5pfd+n1k
IFG7NQGCtmZrN/Whj0cnexSEnl3+bJw9dQPKro1KYW0l2/2xmC2klwVKJpajCSmiilv/tkEu8HpR
Md5ZXDS5ic/qqUwgde6qdGSSAZiAe6nsTvVrjnHzgEZrtkM1tdmnB8YVphmXi62xdpIbhkbm+jUx
lP45U3Wq6MFW3avbO+QExmGgcQuvrELHqKgvZ3PsUqtufNS1ZFsYzqUXmD13je8UI3vE1s9i+i7B
6LNqOYbpPQ+U/ti4GSAnVgalWJVELSpjIqXSnxFjWdYhUTrFa6CAes1Ab9sYfDUuRvWC62SKNwlT
UtKN8wt3vTyHBrd7v75ydW/fjp33oMC+qLx0z02ieTAv9CzzQwJSS258zuwe1fM8OJ/zhbtNCGaF
cCrQXrpdImfJuLIyNCLu/B+Y2N/HxDH2ZlY20aXyB4Y3ZExgdLnHPY+/AOCGcgxFLBfPPl5Iuh9H
SpUFRiiny9sjc4TpQ7gGavXQNrhTMs1gIQef+KVad3MfMI5jToPP5hfCbJmj+ZS2gbHCYI6QylNR
BvPNytvnE0shHuVJc9Rx0rIaI3FBqBkjAUwNOnAosORviRdlvFdKfVbzSKubB2LgspTl5DhLsYVT
9B8K14Qv1HEZxVoWHxVG3J9BFo8vZWDj/F2X4d2AGgmL1XPwfyMhRqDoxt6N7zUed46pNrfFL5Jc
/KLKSU8CVTlpBmiMvz5rCFNfmHQSh5oQcoCOZ1vxhkmiio4DqcH4ArpTcZmPbWbYN52pV9JBsw3x
0pjK/m5R1cuPcrWHH0EXWwDrRJ5QGbblsaoGaYNaCu3vGLAQ3K5rie5urXt5Pa2tvBKjtSzhaOLY
qNrBPrl9bxCH1mB/rXUB50ZUla/C8sccQdjI7VsZAY0alVAP2xOcZWbHKBTn0MQrKSEvbkymklf5
2qRGysg30pUeBSDvVFR9HLZWEzBK27OGJw5RJO0LaVofQ7f03xXJ2VNZkUqPaiuAcWFTmsnLSISC
JYS6EfqmG5sbRgzkt8o303SDR36MWg93cWQWY+9d6YTRdm5vBjnLmbB2E9N42P1Wn6yl4LbM6l5W
67Vb8piGswwC7IGldz9xb3+yPSrw9PCyBijC9xnF1an8UJtpd69zvLeUV61+2ZL25FCQNQTi4fZj
wq750GP9swbOL2Sz76228h7ioeceG1ve2G8SvdpAsMrifaJdTDGFXSqx00Me9bjuaEymzBkyOJje
k+mYzirm5WHelHkZVpKuLsZnTsUsGZhI9wQkim4bpHC9z4mbNz+svrKyh2JcWC6S6XI6ytN2bfex
Gss3Dgpk2fW8JFdB2w5iw+iMZb0UyZNqS+WC+htRQsTALNDLSLE8HZ+K2DEZj8IefasaMju10nrL
I9D/qCjgP0yFTofIbGV5n66z8c3qhHyy8GDsLS3lD2Vr8W0xgukcuK7xsogYLjTu8vV+anI6YcLk
uOB0IzR2FQz5vqodUglTJYKjqJPluckWyHnFHkNAS1yAMxTEFYsA85n2zZj5oKrSLoeQLGtbclIW
hXMUBnG/zZAhRzsEnP5Pnq/xPDc6tY8AN+DBRORx8+M4GJaNk6bdso/tNMlOsKHF2VXO0h2VY2Lh
z/KShi/ZAflT17r6GPog6MJyUhQzB+5ST06+MBvbS6e5N2FJm8wIefdS64IH6mFwjJxmsbtOk0YE
QK7aeKMo5R8WBPtBQ5wPqPWY1jm6K5rAXHcih+xy8L0jQBI8uEBUwx6jOm0DmCYi3rBS6s0ltzIs
iZfvJqacbca5hJzBAYFdnUjs0eZ54o25GrDeqTcyn0TZjrYvhUkOrDbzARFlu18F+816KuIlvkfe
1xGLUhRRyFUyMdC6Kh3PiPdpRXtlWwWJ2kJjCM8ObZhSbiplTecRU2/add11ujYcj1rGsjEi1Gwr
52bM7ZrGM/WX9DaYfOXdelR2wHaGbLwUket7HMudcRVQnWu/LqWw1r3sFtfeDfOaZkfXzLP8e5a0
fXVAsLgsu7ZAZ/xarYt4k1leeJt2QfL+WnhJHRNuSEyfQ9Jox8CFiAH6jKrawDGzn7ssRANJxSpK
Fku8ErkkGNyP5NxD1MZWRKBlkVds3910KAJTEdSrzJ6pGYN5aIRV7McEsI5joDc/pvVYVccl83Jx
if0TLqwdleTXjYNyPGRsUTOCUVjDrjNSzRw3UkT7pbIljZS+mZlgkyPRD2Ud05WvO7UQmM5Gizg9
OwMRBsPwyuFlLjhut928VNelTTc+ZNKdSyMANCNoT7WoF3mI8SYt1NQrP31ik/KGozMzjYlVbqKu
N1HJx4+QDbr6hvAYI6PJM9zcJ2pcotprM+LO9LG52hGsu8s7KV9yDncOkMFIKACrgc+E2j5b1oOZ
BL4+p4azlsyocX1nsxo+tUCr7zxivr1xzqriReZGzIncbJO7tGjZE524fTXsmaJqKda7fEgect2B
QvRZAT5ayonWyWojmihmr02jLMYZa42UUnlHGfHPNeOsdyQaz82IEoNOiZ2ky8eS9LZNC91MOLAK
PZxovqlHfL9eyAATO+V6uVRHjanEwSVYPuBeYW1C81qcE1LZFqcWAGz4/MX1EEUn+h3OXpWc3gMI
7MbrKx9Em3vNIRv6BN0NnP8T4FnCzyOAc0PQmpi3jM8srWspap1EfDQBV6fWuFa6vJH1pqnSGeFL
L8hz09D47Fj6ke131vBtMOlSbAqkp29YLWpC5CXTljwfN2WLOSakDYIto0zcvozWyqWHXyb2Q5c1
zh4HVnXMrUWspKB4ORhK1Z95X45feeUl+pGEYioJTPBUuj/HVtTQvwNUwcLkkWe4hjHfm7lpnbRt
MpCU6JcZqsAswW2134ZFj4Y99BuTsReTdiER6y43yhupVMe6ZAcVyCF/sSdqp/KMS3KpNlDL1Jbq
gNZWxLRFGV2CE93FkAFouWa50IAvBEtAYZgt8P984RLvlU0p7z9GC0CC3j7St/Iv/wM91x8f/Ef9
Un4RrN8UKiVkl3AuiMAfXIH7BTMXfIAAOzDhY/mdPwuYgHquazJWF0GvZVkesNyfXAE4HphcIEGy
XP/Xb/0LBUzwv98KmMLnPEEd9GLqAnqwL6jc37vyfIaiTdxScSzFaMz8YcGhKo1m06IT+eBMyZFF
pPJp6nCKwqBT0KMhEvlTHh8tChyfol/rAxMoUbtbHEoqWe2dasxfyx6eroFa40EHZvvoSJBtJINt
2K+X5MaIh/mBddPYMauGcJCZjf0na/Gyn9PBf0BhmjG1T7TOR1w2THdkK0132qhwHarrLHf+G3tn
thw3kqbZJ0Ia4Ngct7EvDDK4iuQNTExJ2PfFATz9HI/Krs7MKaueNuubGZubKkurUkqkGID7/5/v
fPnZASTcEDrqj80SHT0vYSxilcSd6uCBJqvmUNO1++5FTfAj06U7q5i+nn1rhMPOLi3af/M0n35E
zEs/bwUlNPmJjetNqN27Kj64TjBjOGDCxXqJQI7IL8GcyAebWiv2vGl1qNgMbJp58FaqcWgggdK4
Kjp3t0FKfwpFPR4HGWTXLMHDpH4dl6r6mTQJ9Z+mYZ8aObwsnRl8E0snKQhp2AsJd0z4rlYh3UlJ
1dWrvG9bfxuidljoG0zHPTLbiUeLyN472kNOuGb6U5mJ39uwGC9hliR3yDm7HXO9jrVqHR+pNeOd
FS7o2aPMT8C5JuObCBk5NwQu7yLZhV+4cuuIx7Fr/CLF0F+KWY7vVSqKC3/hfJ1uz5GTdWbkms69
csOu5C7mknqr8nwbmvLX5CCC8jyQFPQrY8G2qKbwJrd/VwXaHQZQctglNmM9fuAdvlFG+ewUIkV2
FAYbupPN95G+TkbjecM+e6w29ZBZFzuOu0MteEewV+RL12UJadQzSRjdseY8badn1wjfcEHTzZhY
xYvDLpqjBpPffontD/LL2WGgkmI9On7xQOEoho9WcoX1RiwFrVC0toQdQ2BfbAQP8W3hxj8F35KQ
BFDt3lvYl45DI/E3heYdA8Hijhbr4Aer1+h14uSFJdcu3uZJ5CcZh96LKvE9rSYCzHeSGg78aKZ4
1I6ocm0E5L9ITVCU7bRDTY6ne2DtBZMwRPVuqFNxv2CA2qWKZHDMII/3CntyQtdB/ppDHzWbyQNI
Nwq+ZzigzQ1oJdEWN67OBmUYT0NR++clqSV2OPIM9pT+aBwSnxyc9/XsU3tTQ8lnBQMOYvJnToy4
3dws3k9hUr5acg7uY766XkM1y5bQLtEWRpPRfV+Z0dVeLGfTxzbvdcgSylxK1Zp7SI8RfMIkAK4d
DJia6bBcqNWjBNpoDhh0nB0widxObXZdhur3zppOEn/amt3pRpg9s9VKgTbY9UE2LRVnpvcSc8Yn
jSuOdUl3GtynZ2z+9Kz+F3pAyOS/rm146gn2QCDLLsk/TCp/feqFPgGjquNxgIceY9XoUgMPwleW
MT+OJShDDtuvCgF4Wr7nU27H26phR+AsFmKLiJTGuV9G9Sss4oGgSYnZarRBqRJhsH+M7PK9avJ2
h5UosbeeHTsFc3n6BBmFLxmCFf155k7MZxvq33aOJZ8LKpz1c0FRQTYzGbEx6dOQmH3++y/d18uv
+j9JMlZWtgjYgDk250Mg8OBvT/zZ6B0kM5G5t1w4CrrUyOvaz4acPlkCp7dyx7XrR82dT+90xGrb
Vjs5TjU/DW2NBsjgSASFs8RsI+YlnPaU7hCHSvPxJ0lSapYLiuB8zu8aKmjshTOLGNpPSctbFTPI
J5t3oglEkvBIfm9AROENrOI6DbI9WrggN/mcD6fA6uKTaIrCYRcwNqSHMvtYMhPz1mZm9lu+j0Qe
VJZuKOlJ9kwmi+tAauyzAo7+nEdczMrLyy+ByeEeNUhzn0e0SMfKoli+V/47sFF4RKYSXmn1HJ/4
R38HXpK8p5Ydn6ZRLZsg6CncKjx3rwhL7CtP2Uhp1MyYTfYGh9o+BK0V0fOMDX1cqSVi9tzFTP/T
LN5lYNL7VrkeAv582eZ2NvS8gyBCiL+1bz3izE1koxJJ7TTYNPS8/+Kvi9pbhG7nQVHnRPNAeq45
d3KiJn32ZvSueCBFZjzbHZIMXQ3Lu0Wa1U9Ou9ObZ1Tem0sNAgK3pr3KzB1PJtegA8RjfBc2ZnsQ
oDsFWal+jJmnobpZN2B0/cofrOlRKKUeJ1WgJUOkgGMtt0jCORgi8pl+uJTcyvMgcpb9Yqn2cWWJ
L6cGhqioNMI0k7/GfapszX+rhdHqUnyCsKgLA+r+bkFLyoW8ows+omqikKw7pZcndyBwXOxbX9JZ
YdHPwTiUYi+zHWvO4eTqOkPVjx4XugapYDQfXOZnG9exy23LpXEb4N64Mk+vLh6o3iZGEUcvqF2f
JnbKj7F+iuRNyHHFP3KdW7cV4U8RPwPWrRqFotCI5svUecY+lb5ap7wm1jOPKgR0cht5PL1C/Ryz
Iyt+xKdn/JL6CTfqZx1VJSxxEI45uIxXOMvd/XJ7MA63hyRPCmcz6Cdnq5+hNJjznGHwvvAgYB+y
Fvp5SwK1fJ30M7gVznQqVcUztxbN/E5MTu6Emnmi44p8GnGvnRfTGj5dkvebKvf9TWa0YlfcXgyp
fkf4+m3B9J/8T6bfIdwOEuNAsKlM1mCHurKCrQ1LIuLNVHxajf8ym5X70NXUdW0m/V5L2hgJmQSo
cvedKdsTwaJ61+n35NCmC4i9foOWdSS/SGkQOnD5mbZ5TyX1GeHjyDO0J0lBIZbah7HEUNjeXumL
iYguwu3P9BBn345EPNP3peOvyL+dGmZ9gDA4SSz6SCFvhws2gOm6HHwXfIhzh8nxMQyg8z12AMzB
cym3oTFM5yJH7kEmfTqGbgnaBgS4rzn6bEZZpMd0GAQDUWZyG2sESiuxomMlpSrz4jIVPNp91V/S
qBDfyEYyKulc+VTOFhfoluvqTsRt8LNZIBCnXLnIVYfxmnRz8moMaf8csiTtNtz2/GOPl5zmpxbj
UGE6yYNngfRx64/te8+wh0NLCd2FMx1jGoUxB3ZRCPfKmj8+IXst7vuByP2KhXj7NbXju+nV9SYA
m0Eva5vuju4pi1o+FglQMzSscWs4tgaLOXYB3vgSBZLZWd259tbOHOPqLpV99L3JeaZqzbsyTHXX
lDXw81Ek1QtmGRC1yqQzxjaSlMhCgtNrFY+Smk6Luq48YG56Ic0bbb1RMeDIEvNrCpbhd5Y6RPn6
hXw7B9IIZkEt5HEpZfQb6uP5Ns60/VD7wXecKbiXnHy6FM6qlcYpaEZ1KNJpOqWYUAlLMqwlguBF
j0lkmB/WBGvALfqFUV2xnipDZ9DDBD+p1TEDdaT3yC46+0xtD5WeabrgxW3Rf0VInD7rAcmh6Tv5
lgV1uOf/8mXCAWz5E7l4n0rvLEDGohXjkpxXuZk8Gg0T/pKamW5V4TwCNma9e034MsIsRWHrpWtZ
1Qwi0uWnKQy6h/sqoYCSAwCFtuwRdpJ8+NYlGPVedZlzAgsYLvRBKb4P/kBakG6HKvUxjAm4XgAG
FkmSA/u25Q7A1MU7BabzqwAhm6fK3vMCY98UhFV59FtX8mmn/GZF+Dp6ijUMzJOHgzUFJrBoDEuB
Nt4sB2jYaazhgK2n/qaoPvsGwd3+zG6YsZF2h7FfPsvAZH6eezmxKmx5JBQvwlMPKUQLh/6JLdBE
+WQmeVfwsbpBzePEYmIAYDFxlTr1UXo9712NQTPeBZDq8XpYrTt/JAY/p6YGpydlYOrXMDXzPmcf
eXRBMsTQx/qlhLtW07CsJ1jsYYjDfeA0xs6zZsGsr0jOWMai+TxokNszQLphnKG7SU33P8cMZdHa
zjp5h26Ep82ooXCUwvDhiwLdSzU07mt8vNUgeZBqphz7u5dsfI2aD+WYfM81fh76dYvOBCQ9lUC5
KEPCI1ORlII+0HXJFwrIyKRl63Adeci8Lj6Urb9slYbf65DSEdbP9qoxsvk4oeLeJy6/P6I5/73g
JJhgapqDCwVS885l/bmzrcH/jJvEYvqO3jeUBr3iRT7zqW1nE8IY4Ue/gpE4pkwag3C4LL5J63rS
gyuH1vd+NPyHoKG53a9fiKc5EWqfvnsSUTsXe5Uky4/Uxm9qx/Kt6EsO1QPv9kWUFnMj+pGk2dBR
HNvTnrKgdJNMufnWR1PjrkLyS5umHVseSSO5bYfwWE2viVjzKuHnOy9l/8J4Ynnx6qFmJGVKDMq+
C9oSo2Gu+JqveYn7KuXKvsK74F1sJ4LEUEnvbZy+leU+8APj2eVVfbWtUv1ysq+wWzalqidWTtES
ew8G09ADQ0iORUZ5oQJs5ZiNt2kxP/kreqj2VI0y3p8Ed4ypM1gH/ZihrFIK2kraBI0ZBFcFvgVz
Ed71Kl3uORCeexwprjm8y+yzWp5mirqFgy6zKUX6K3Wj+ywraOMj4Pvou2Hzwc8XLy9v7h+o7ozO
OaVw7+Y4Ko3NM4VYG7xn9wGf6A/Uq+oVmMD+oOnN/ealHmtWs3OOKCPSE2+C+M7LQ2ONkcNiSZKD
DpDEX6dpdOxbhDDgyWz6pwHHR1p7T2xf5k+XdRD1LFFBkNZBmpuCmJDecvODhNlmcdr70zvIqUdB
GfDSmhk4wVvHJaaruw0dGOn1YgTTs2Bxvmczu+zn3Hd2k1+lB6dyucjGnGQRts7bMbGmA2dIIh7g
JB4DZtsMry4489FphmkX5YNDX7UVv7YUje9H0btr1mnNASFqcIhyzLQsnen2SUJz2PFnEFDixbId
6z59b8aZhvF+ojKSRoSnqOQhuuqwSO1G/cJFQdnsLSt7zY25PmVON+yzsOZAlsVkrP2UOz+Q30vQ
UqS3DHV1Snlm0LM25/XWZZ9H0jo3FChUl/EJxILJA3tp6Rf3tDibP0q17oOCXzH29E8Snrbf5jLp
1ozK/d9rOLBDDDjPXqlAK957Mx+VpDiUgnQEdikc5jJLycBVPM2UaoCoM3czD1l4FhZVXKVFFU8Q
f7kMZtKMNTvUnBWH57YIEc9kk70lJP3eFxIXgE8/ZA5ZfWLCV244PjxxL1+LgKReJgryCGxyikuc
YTWAdfc3zAmWbTK5MdekxOduLrP8HEsXu0gZWkfVVtaPZRhTDgxd+SsO1cS8GZxe2jPLLSO0ajxv
mLbKMs1+iLzKPsrEaXW5kQifHCqwLyUH7St3lR59vDsczdljsuR6nf2WAnate1wyH4VnF2tR59UZ
ERv2cb9OD7Uy5cG0k3xPooAEoF12B9Y56xrvtjmlyLaEEyy7xU+tPZ8w+xU4q7j2BkG8coQWTwpm
H3GA+sVkRdCn2bkS7mnqDrPk+8nYG90ljcJNLJ9EOQb7VPnpm2fmzrHJ8vzOTzpJfsJwj6Bf18j2
1H9VZyP+1VXYdegQI9IeCDMg2fXn4adCiRaGhBP2xjx3W5e++N/baAQzatwS+2rQcv+18yl6ibyy
zKhwDggkxHFtPLLDn79A2WArc4dy1zlJF2sV6XklMx2bsCbREmsNaUajc3mbcJreQJ2lnBgQzpUn
T4lbQQl23BCNf7Qf/E+TxP835eFtVzK5/jfz+O/t/L38/meM2PrHr/ljDO8zbCdU7sM18iC50cJ/
jOGd3xyPpkfT4rcgem7y+/zHGN78TQYM3xGooNhwbvDxH2N44f/mkQoMACCYSej/5b8xhXd9PW/6
y0wGXNm2ApffxUQ4//eajMwSsciyuNynoyEffJP76q5YymJXLmn6HnnAQnRKUyhwg0c4EgjeiKhQ
zawZD+0ogiN7rP45cPh3IPFJg7dqkLAnqvTv8eU6r7BC3UWxNT6yAU2/WIzb94OGVkr+8wD3j65c
mqQV1o3VOz8ycmP4MZuhvycOK14cP6W+OtEqSMBcgDMeKS8Cp/RGamVkqeWRjDmzzaCFkr1WSyKP
iFae1k0W0u1OLYz9GxK19JLSU55oPaU0AoRINJ4SoUFeiQHA3Hg+h3Q3w5xipzZ8bS5DFPkErFal
V0X3QWJDnHZ4OkmbUaENhrzlSI02p2997DWoKQdLMh/FDi9jt16xHTbvHMep9TTZOHECclCOx+O9
wyiE6D8ezrE3+0ul3ZyptnQ2wumOUd5ZWx+e9SlHZ34ce55iTm4O1Ba69+HQ5iQ1phFhLVCx1Tpo
7YxyPEXg8FtDNNlDrg2hru5E6FsdH9f+UHzRFAHw6t9VeUV4KW7ZGRNb24Zt755aQPbXMKt/lWVP
4WTZc0vAXZWpD5OX6ls/Rup9jsPuhWNi+NNaeK8BES0cxpLGKsr1bBKoPHrEEZn+27H5QeqNxLKD
ia5eycWfPpnfKGcHQJJcS8mBCU3pdA4MtHYtGyBgsWWRyYYmy2Aztzkqfn5GKPk2nBx4FlSxZKRN
5s+aJ3p/6CYxVya6ZjLlVXlnF46xDSe3ec5n/l6cpjDXXeL/mqe0fMTvUp0M7YHNtBG20G7YSVti
MfgO3/wxTd4q06ABuTGehJfW53RU4pcx4Y+hJAX+JR2aoWL0PzOjEumPGDutqzW12ORBECeftzTa
G3ZBpT6CpJVlUXCgPbeaHkXPivw2rtD9Jks3nyaAo4eiDvaVkb1OMQjRSmmB7qhVuq2W6s7CUQcd
gLlrtXIXcexWREh4K6Nj7s2BWzNJSHpVj6539rzp1ODx/Ijt1pNb8p7GO1fg5C2q8+xYZkp9FgEC
YBXSuh5zldtUWg+s7KbbJAGDGM99TCarebJHZMLBkI/fUwj8N3eyGQtp6XCt9cMcAUDDYEq1ZDRJ
7ItDeAy1pa21xZ2LwRh7bnS2Y9qVF7+tH8D9umsCWPQtDHjZr+LCHA6iEQRoTdLtCL2R5YyUOazJ
0ltPkUHPIeGtwn4QtjvRdXoraKaTUqxGYak3DyDpNFTVvPEXo7pQhdisvD4VD8kiu0tdkszs4x74
lVc/fdV+6iZrhhjeJQPlGXVkzfqJJ8f6CR5OzzSWxguv5akla9cs1toVIyHNEmZ9U0JlTmvmXOqV
gVTJuRGnSb6moJvgGbvygPIJzt6r0E7dc2MHTbzhjudeMKYN2yq3zd0QNjwHKx/b+gY1BM20JdzV
trf9MeG8Aq3bS4twasuj+MN3CHKu8BSjocioHWXTRicO5BcDn37VJh64Jhum+I7CEa0p1xJ/KjCG
x8kYyx9dsXjTOiwj8em0ALSrsu7ij6mSiPB5IBrzyi9TH684/Rf+ByWLXFywVspXy6Q3JWss9d4w
TyXxq9naFcV+8xHJnltSNiJtuIAgMb5QBQoER27tvw+xW8htQKLzataDvNjVrB/aKsQjTiFKjlCr
L8mICNTAeyng6lZICI0Pj5USJqYKJTYLnG6aLpD4BVvLRNTt2iYxfo8Prom309TbEwCThYSR4Wva
7ucSNfxKCbd6TryxpKVALkCoc9h2X2x/8VENYP3xGW+Y6J/r2DTO1MIXOxZSfbv1hziacT8W87MZ
ZeRmHZENH+xd8CMWicLDpwblUAnQ6VnXYHi6hNnlXB3moKkRqaARLjCzTnOae0da6djudczdfrXM
kL4NbdXtK4ZfObc8l0tbNjX5E2XA4bdBBd0lD5xfzWy0390keHKmiaDz4kYw32x4vB1UNbYvd5g+
2Xj22D7otPh0BrNDWVZwyTcZa3GDQs66jyzkDWEmF3mNtBN2Rd0qFFvmt2pHmJAvAHd4v8/yoHdW
nj97ao3vOn01Uns6o7uL3pgKYp8fcgdBOEwAkRavVT8tyVvFDsgnrr2EeH0cK/dC9LzzV/2NeesB
+46GkfO5b/kgvLMP8F5mTcapwhckL2hlm2iVcCqC32E47lG+W6+UMscXdn10l2bcTpNt6ZXpO3Q7
f2b/BuE5Hc6UZUkwaHBI704MXptv0ksL56jF4fU69AuwfxQM8Hyt2dl3hF+HD8POObwbRE594Ogo
/9FQI4V5A4jwvoSg7BFzgQei/xvOPEOt76bVz9+4ScgjGw5owtBfUp69Je0sin81Dk9YrI9AQ4jd
aOO0jTll733NJzaw3WcxS/MVZTcvPc0xMjEP3iLNNpqackRjF2HHmkCR494uLpRLhy2xA76zPHT7
h/TGSwYanRxvFOWS2NWnkVW0nwoyKnxGa/sZSgbhDE9F46u8MZgEvVr2uASAQOPJMNB2rIlNUrxL
vTcofYCKuEGdaaKzKazKTa5/7fBcQYT99G8AqKVCuK92Vv4TG5442vlq5js5pstALrPKrsENIu1v
QKmj2dKwL1j8p2n8qG7UaacB1BbnFrf8/Iu/qymlNkLWb6pjoMHghve7Yy1P2McADzOMDvCsjQ4+
ZUwLHg0/43orGsN8q1NWc+tlcPy7kUw/vFDo+9EBswC4rB8J0NkMaAvIFBP/g9lkTDEVF84E4WEc
vkPbQSsHjJ8ZivBdhdaq34Zu8h7p0go2eZ3w955yd79amuBdbjAvAdPuabDy+knRlMvXrJlf74b/
0k5fHJN4RuIdmDB4Dm84fjLc2T8YKVEQC3Kaijjo8G26mD0nWg0UE2RKmatrzDiSpfi+WH71ZjQa
QYa5M++9duI7wmi/IUsx8R1ioJccrCmS37MEGAF6jwd9FKQkxa1JKX7ukUP7jh/9jo0tP3j5ELwl
ZsJua6FeqzN6cU99UHrJb9y04YJQpyold2w7NS0dnsari9QkklGlXXAXBpM8TzcMe7kh2Uz/u0+V
Zzjf8hJrT14Hxc+Qac4J40D0tdzo7qhbgjvUV6RpbfNIJxiv+dtN6H/6Ovj/okSNv1Ln33Jcm595
nPzl1mhaf/yif14cba14cT0+87b+73/yW95v0nIo0fA1OvVXZ5r8TUqfvCpbHn2j/LM0Tf6mI6lo
zjzbwqnt/rfqFYO/O8NMKSDL+JR7NkhoIP+WP01Kty744zWADPEys9Ns+pdB3xXisR8f7Em9DEZr
PJV2jwU5zuP6PIMnrtyaoPTGVWn+UWTt+J3a6uQYZsGwJUqDr0q3I1gOMfMkT1zssub0xL9efwRV
feXDm//E6/ylBjoW1BIY2ybtMw23VNc6UOFLIyIq8Bqr+2ZXTvGdYWO2McTMPC/MsutcuU9ZRaoj
140OnHrUm516JiqphS0hOa9NkPXVM+bHd7JPeCQw268A66etZxhqD02JbUwINNtEW4lQNs+Eo+It
y2Wdn6RWop4MbqJD30AZcS8h315sI8VBVnLTOiQhyoEe48Y32ovdQyfC/FcQ1uUdBEf8JTGwUafW
9V9DKbuXdBDFPg1DvGRMEYIN5DbemrQgGwmuFFqfGSGQtee4A8X1MrhTPFjmtQB1oWW96adP+3YB
y2+XscYZzY8KFJD+vFohwI2sloo0jq4QVgCts857SSPvzvHtTmff7ndLUBG8+/+PhP+TzlXLs5j2
MWO5fbuwQ/7R7Pq/965+z0il//jLk+E/f+0/Hg3SIkuO9ImsuelpMxRTnT9mSkyb8EgJ07J85FB8
aP9jomQxbGKzG0jHtuyAQdQ/wU4hf+N/YATFgwNMVP+q/8ZICWnO30dKBNwtEFGsivBNth6f/Xm2
GYckyF2EPfsodUmmc4ZVy9p0iSUEoe9+B34SjxYAwIoYscm8myUdZM3siZ3tgOoo11d3JGaTdTZy
VqXxssEa+8oYYFNSeLL2fSbksdfkR7+vx684GXCmpwlXmLSP0PpSjcSHe5Qu/uEZ3INi1cR84kxv
78q+WbhkckzJG4eKwnLgT+GxMKZhbJiYaamDUdbtz6gdCT/52YAsr9DHjMCS92Y/JFCLwtIMZkIk
e2h2heDj7/RFsu36VJ4ZHMGfxQttrFZq7OPUDn6k+m29cpvZxCkZYn2aB/OZ40DykNVes+dvxt8U
9pQxVOnVcjKsRGxM2gd2YvFLhlE5Wv9VjN8jx0PFxCBiO1XIBv1iNM6opMBkxMpyB/nILSraeE1d
Xcnx1l9mkTf3TsYQakGSHpiXpWJhQWzmsMz53TgCeLjzYwxOsHad4cru58KGBHuIA9hvt3SKelF7
VDKdwKdAWHJQ+aK+1HJS4C4ZzGHvsuhf8TwNzQ2SukdRpec2mySUfOFswtLloi4rCMy4mAN296S1
cMQPovrOfGe+zG0bfkKsusd0kfV16ayhWi/C8F5yItynNp27w+QZJr2BlGWszd6ONmY39B4H/XC7
8KCWKeiDV0z+Yewa/5CTd3wdbdfjABa5GWfNZexWtmER7Kc0oeJA+ntn9+F6yFwhV/zEdSwDlP9N
0QxwJoWtIHhiRmoe35kthsvkR+IpSuT46TzQTUYsqkKRtYddKT+5cnoPfiVNFvNm+tXW1UdPMvgj
CBZ/7xdl9lRkznglNksfTKLyFXEL865MGv8uzQnxNRYtZ2033YXVFNH0NpW7trGNQ2CqbE/vl3j0
qUxI6CcqaBJyMn6yXVoVsAIO97LErZtPDt7nPKM/1/IL625ecFihaEn9N4w+MfXBgYqPFXKy5ylh
3lqozroKS6/acCaN3xliK9KgrP1sAOT9mC39pypCujVJShwYadsvkDgERKWq1AMBpvYz98C71lm6
dM16nAy3uQ8wDkzEFQtcO6DmHT06mbHN0HA1yK5kzdYvm/blQkUXYxRPXUfPK+j1NloOwUjg1g3i
sZgXJccpdjc2rFFUNGubyMrJT0W4NRLSiTw2LIJPiaBGNnZp8Fmc/KooH7kbvcC8TtYosUYCdD2T
2LNOTtZ3PWkyq/qd5Uv0QAg8ZmVkpZhh2qZj5+VrTNXyjTNrNDZByoJ/4jelQUUsdnkJNdvFfmTY
9uFUbuk6yTf49qaDz3icV7gmw6RmxKTv1Hex5sZYRU7hihwJdNkNLAs0YybSUOxoF/XuLA4JZ/PG
omkqDaeEusRFXny6NVpjfqKr0V6L+bW+IW0s8cMXiwjfl6WJN7IVWm8EBeeW9bRJNBmXaEbOTyw+
Y7Mm58IoV49S03Sz6yrNUsHY1dSebni0bi2/Pxiaw/NJv93RS2ceAk3p9b7RXC0vKK6J67tvjcGR
iBRM9VPZtUb8pkoc8OoYz/48iAdYe/eNClOW0xbHiDOb747kkg8NrfnBprTtX2XGBLyyVP3mVlDq
Rj21b4lmD7MbhkjfzLK1rdnbpZpSFJpXNDW5OGqGER0GOKNBmcszQFy4Y+AK7mhr8pHGX/suKhLW
zJqLlJqQtGhngBtKrWPaDsF7qUnKphPDU4PW4co/hsdaE5eJZi8LTWH2omzuhdcN96NmNGe/H3eO
JYpPihSDz0CyRhw01SkmIyHDC+mZpV6/LW74J/lP2CfNhFo3PJSOpfiEdWo41aMDK645Uui74lpr
tjQFMiV3JteUoZ5wJPGs5+1WhNVnfUNT58F/ihi1R5palbEfvTSaZC07+GSvBZ3oW1XmAJKisbbe
vBBKMjlGx6vWUWpnzDa9EH1r13c1Mrr1oglaiomiNQM6PpG0OBzclOUGXjkGtO/t3J7cITEuVjUe
Cm6xKz8hpGq07YFH9paqmXJdpCB0QV3QV9da7dqaWNADO/YJ7WNAT/kp4zCvmzT6AviLUyqENNv7
DP/IMR4oZFlHFv63diqYNLbtp0aAAYSoOFtLZeMGW0xXPbfdMm8GRp9b0SiquINifLKN1i22Q1QF
Bwqc0dVyLQbzmoKVSp+Y+varnA7WK8hD/VUPdnYI0bB9NXIuTlR6WduSn/kXdIgUR0y1c4m72t7M
VVhvrK6czzQp7HsbKaFH++i+VCJ/t6bwR8bLKy/C7/FE0ZEq8i3fFePQVzD81CU1bhUeuWNV68kx
7KcO4PDkpJX57MxjR1MPrbYPsV/O/UpIF/7RjU0o+3KydgUieDJopvFrClvvZImqfePzAdYs6+Fg
U5nEa2aofhR9MR6kqP1TL+rlexu7NLbE5TXMLF1WMyPWGYvwmb+Agu+pwJzRZK38LsVMS0/XxGi/
KEnn/0jbXzdZ+9pcqmtul+ZdR0X6u4JE3o5xVJtrk8FRvVMCLIvoMYNZJlTBr8Kw7TUu+2CnUN43
QBktrtpIqmSLlcRz9l6ZxMfSKY0nP8qiZBtPzngoJ6x9sNksBPcG4oknzhlJeckjw4g3RpEzLuEx
sI6PZmctkvR6k6oHxPrtSQVtjpDZTn4WPHHmVezoUeVEyKGzveTVLop0mzrg2TKzrJfOH/PdJLD/
8s++fSjCONnZqQADrxJzy4oUITN58INZEIwHwK6fOqUeDGYyZQ1iNbXdkbBltRkmZuDShH/oOWJw
N8qiNTri6YfCR/RL1eJHl7jtp8/6w6vJDa9cvCYPZHo9SpSG/rD4SUJ3mq3ufFvTDbU5nsHO2k0V
UnjlI39dK1qIV5052Ce7kS9iUcW5E/jgxGDITch0CjyYKSq2wWjj5m65i9F5nVOceQ+9FRr7sFLG
M0XH/V65lsecuvQuHkjyD2KiiMDbNtqXWNj4axiKF7b33iWxZXQ1ieLtu2Xsd0ZaWGsvzr3nyI/a
O7vk1blOxZICLPfAfWSwo9Ns+CPBgD46tpPffKEymrbSqMMrkXsukaoiosIjalV1qXs/VEm2NvLQ
3kYNG7Iwt4dkrWTJlDSBGdkyLQJBzEajAh5R/pa+mHiX9n6IyTNTBjO7CpcMrdXQepNzKCbPeg77
IGblZ7qXwRDhwYW93Wezst76lnt2LbDkZN6ojkkeVldf5QA/g7cg+4hMI3l3k7Y/NCqrn0zbJj0s
kuiBwbbPxmdxMDBSps1zU3JLSDyxdZTMTolVSOwk/cCjpS5/0T8kL17n5q9jVhZ7CmjMbUNg47Bk
jnskd+xA84UmsH9tETAPA141iA3xh2T2hoT9dNeZ/aNrdjvOq+Zdxjx5K/P2mxFWGzac8f04Gx/l
qDAQRJX7ajPRWHlS+7AqLi+153eIDsyJsjAqLdqQfpnV5BA2GzoEIN5QkH3jBwNasuhz9QTp5b2Y
zgIOFPUhX8Hkr9qwC09/umH+i0QKZMx/cV/7eyxjaTzbnRPcul2/L3Xwt+QRDL9DsU8gk53AJ0BZ
hzJem0BML5JKq3e2FvWDiJfoLGfRfISJSmEXOeuvDFdE+3igXXGyYXRM16DrxM+STYFz7EqOQsR8
bhM6XSCvWdYGjkbdQpG8c801jP/F3pn0xo1EW/qvNHrPAqfgsOi3yHnSLGvaEJIlcR6CM/nr+4t0
VcF2+bne2zyggd4UbLikzGSSEXHvPec7nGuKHj5uW2yr3rXXNrEbnhdrX6GZhStLG8sr+IPNLq+d
h042BujQSqwD6Ruwvzr32BqIw7Eyl0gwQbYjaBOXNprrTSasmuAb6c37OnLdFw7r4ZbZH76TZHgt
e3Hdtd2dzSFlMTFvwIJB1hRek+mm7xSNNZ1PcZ9Cgkg9pg7wCnyGlsSZOZtsrOEw6GEt3s1WIk/W
bMTEyynnXLgmhrJ8nM08M1dV7BGPVkdOf6IHPu0jyYEXXrvp3JRl0181pEpqG9rHwcWESutDdHr8
jvizZ5KouWs68yaszXTyF6DicfY5lr4up9452m2n7YSZBqsmmUvC57wunpH66ONH34xPDU3lTdEJ
AlPrHGQJc6pNH0LydaqzknmOL4JBeP1K5nWLTlAAVARr1KDxm+OrOS3YpKOCeE5K2etYr+HjWmMf
3/Ks+6hRx2EPr4XoJ51DNpTR5rOKWk6D+TCMWHKUyAjqTjssPYmmfukZWnlCUJZc9edTd3Y+gTOQ
1Y5sxJzLk2po1lxIc6NT1mNOH6LoylKHeUJbWJ4YARoHFKEc9vXEH1kiKAEGzWtBI1IWpKpAwO4Q
XzLQNhmDhOha6B4am4qAxnsMX+UR6xXlBl17vqBaVSHWuSBhlpg/5KpKwXFBwRKo2mWoI/ZrZzBR
V06+XFud1NZI7htSE1XV450rIMOti2rXSndcerVD+kot/PVECCFfeMqN66v5YygM97UiAgAqLxpF
pGfttT3WyXai7TezjlFyEVd4V9U2aE6tutXgb+6I2ipPFrkRt3kHDLZEVrnUJnwieMzj+UAkljz2
kQL5wDxyFl3CACOiwUceIt/DMgp149EEablEl2Ndk27nPki+A5IAVdWYqvqRoAtKyTSpU+SBLU0D
6ky7IIxvOBefzrkQ9VVNWhlWupWqTu1UxQoWOjxJithKVbOxqmtzVeHyJlWtS9Vbq/oXdHB/7aia
2FPVsdBC77mw5fPYJOkbmAuABaqanlVdXagK2zsX27OquyNVgfuqFp/OZXmmKnSAhLAHVdXeqvp9
VJV8ey7qa1XfF6rSn1XNn7BO50HLvwJVyhfduTmQqj5BpzoGQvUO9N4NVhPthN8vrMav+2AcEWmU
m65rqXX3O4OzXzfhZI+Tt8Xodjc/WU/yVXuSt8Nlc8Pks7jCWP/7V/zVSm7ogOQN2/Z5+l2lOvzu
FVVceO7AjN72jhe8YTCIQVxAJrlMx3g2l5wPq2M9SRT1NOGjN0PM7bqyg/RzNhB9LIAEBJsC6ltC
Mc05cT0HFjuTWVauvp2ZHD02beXc429i9XaKciAX0lbx4G061btRlhI5Tp0enGIe9+zPPHI0CRaO
69124+xt4SuHlNA59lvbAA7fDPLolWJ+wW9DBPsQgAKWmL1bXG1fmNDXp64t0psoJysbuLkxH3uO
eXcRQXuv9gD9YwXNjyTIMa4fbALteSRzM3v8l4v6D9CmjT6TMYdDU9UmG+Wnr7HxfYuST2rbqfVs
LM/xvmUwuxaT5q/xenKtfEtc6zbpgwso8+ZSxB0wW9M1nhsvigqsX274PvXdcMgze8IyazTXHj3a
J4555YNFfGMHJnrd6f6MKtMabvGWxMj1tSrl8VTEzcmd0p3e0kJYBG1iuCsn1NxD44VFuQZwZx8s
3+w5J4N0fMVJiL0kbx3kbOC0BYo6tT0l561qPm9b0NDZwiK1m/lqXztfsP+xoZ96oa9lBVw7xFLw
H+dgpT+b5T/8ZX1uu990H/V0+0HeY/tX01rlFf1X//HP9vv9VH38n//9+p7HNE6ato6/tj804H26
4t/dNv9IRLp4fY+m1//1KyTDtx/9s29v/gHJhj48Ehtd0HTEHfy3FlQ3LF3Xv2UgqbHdn417k2Ef
PwBS1lZcAVe5Zv+SgjIGIOnB9xHM0K2zUBH/dQ3+PPhx+b6NGn5xEET4qU5634tBHYO8CMPB/0Xr
ngnhT5372EDPP6dzs1EmcHul12G0xcQdXWlaoj8woDcePfCFiOdRD55ii7P7AdNyu6dmxBljm7Cv
SB8BsjpM9ruIU/9+Llof9XvJKYfGIg6chzCkcCJPovQeoEOSa1SZ5mrULJ0KKruV6Cq+uAJsdBt1
/RW75cOcYOReVMVA6VPl9+FcFO8dU5CrWs+TnQmV/uDMZEbXcOWu83TM6PkSI1Mum6zNK2IOyZ5j
4N1uIxpz+rKAXHj0dGPQl3XnTTd+F/TIhGInKw9mLW+L0cnn294nHGLvRHN+V4GY7ldJXPd3kH3Q
7cz2QJSkj17cWXi2GfV7M8x6uSBRuHrXNA8E4iQLVG5WroftqRsL3z/0AXvEehqoHG+mKa3ebXIc
4y0hb2n/oBmh/17O8/g2q0PRzqx9iXHbtdJlmAyaswFWCg1GIzsmvyIvsxgOsyb6zxYxXHk5kpH9
gsrLuC8dM8ebFng3pj1hHk6ASjmWBbVciyp9i6jVeePB47RmOTyBCxnUEg5P5OhkANA5WTl9XW7g
V9rxMjDQ9C78Sb+3yRt/Rj4UvnP2qb+OeuNe5m48uegoJeF80RDaRJtXw9E1TEqIkM7vQgnatlwV
GwqOYLnJ0LSCi42reSd65hah0YYnK9Py9IVkZucWca4GF1Ev9IOGE4FIhgzrxQwCclEFDICZaIfx
suoomrAlI7yzCodSPTXNLbWJeyCrJzxRLXztGJGSx0OZv+L0gvYkDpM7POAQobBu00PjcwOkIdaa
mM8IKv1Yvuqlat7GnfUZZrn3yDmZm9zQsXy8RJVLV4SkqaXbjVB3SronYa/tmFtwrCtowjI9bqNV
m/vx0Wnz2woy+Lgo6ugkxCRu0IX7z3WdxRfhEDfOmr5OtJWt632lvYvVL9W17KmviWJcaKbAEe3Q
rA+Xrm2i8eh0Ov1nXIi35HidVIemsLSt680SMR0A/BPiTqbCRXGL6Q0kamnYEj5tay4qy2eOYvfP
te3imqh67neMoYJWdd+k3oaAEs/a6QERssiSu+iRWVgUw6GMsFcUEWirxUiwy7DX3TbCYt6B/1mW
uR4Xe8P0qHIwu0VPDU0UdhsjbMtNabn9eJJTqIHWSJWXBQ0BwcckxZiM8LTBuIKBZLiLyqmdZwut
KIpAL4R7uw3yzn5E3CK1S2E3UU1yND3jDcEYhJXatJ2nZYoHXmyGaZx0dny+aDpsBRORhWWGxXgJ
NTTsaNwDll4aMiGZF1mjXdxGHmQ6NtDAGB5b7i6YZ26WjpuAsqBcxgOglyUkLQLfKzIfdqif2ns9
ycTeE34o79KmJGc41lo/+Rj6qTr1nKp4sEWFjXSajeyh5o2aUHKT9CMbGHGtrSCoq0UF1kxfhcJF
w2boc4Gm3dMAa6NWJZGAgPnP2k8kAZPWEK5Jo0mbPXcmbsWKfBrOEbV9U6voyEKFSDraSOgbBz8/
PnS2qN8sP6sR4EUkHaObGpFi808sEqP5hcad8YXxIFgJneioDWfvcCf0SoZUBfiBXAEJZjljCYB5
JiC7LDBCkYPJAkl/gupBlks+Yr4yzqmZaYS4a5GNKValpKiH554wkIs+FcVjiVgvXwximC47FcRZ
1BblWF1V45p1KNQIs/GHnWO0w0XvS5KzNA+RKDM7f5NozngjRnATNpXlLQEjEaK8VpARkKpU0ECa
YECrbDT2hpziY0vEJnSQWt7jq7ceOd0MG6NGrzSrjNEuHkKCPNki8/WookjHsM9A7pkjGfCxhr4+
JAtgq0+df6rKVlvijrNSJKk5wFG7qK60tuxedYDEL0wK7AcSKdO9g/Npo9d9cMtuGXtbyXTrvjSS
8Y3oevvdVHmqQ52TdyuKO59lCaOtdP1mHfXlXdLZY7Jo5qg6SJA0Z6JuuMN8bhHS1nM6xDPFPM9u
GfqIxI+jjZf1SMqbzHkOmcTKVaeSYlOVGev3gEML6F/YYH19l7TEynKIpilXCt0cdrrZWeusz7xV
hglrl+d9SdM+GS7FObSWOCUj2UzUbSyuofEBnk87dUFiRUuzwHN9Qng9Vyvgx+UXCfPMRZCcs3fR
BLP3FbrUI/YQ9HngAknbnVTwrtA0m67IZF0kMvWvinNCLwrRr2zN9QlES/OcnJN8h5FQXwIrwmNu
YAdfSLppt0Ll/9Kz5e+t3ftXvJf2BTOy/gAx3MG/BArm1nRltIfIB+kxIGS4cZMPxzOzLxifkvUQ
5HF7ybdXPIO+nVejaMEooLDZlqaN27Ss3nuVdhxBrLjk5DKSulHkT5NBMrL0NdXULm3a1EZXr1O/
7HneXEDkhkpd1lHIRou886cbgwjj6g6+gnYAqli/mEbBDRbanRJtlzL3Vljk+gGHIZodR/b2S+NV
/c2IwdraU8WmT+UQhuEVfNSMhzGxi7dyIGg6sDJwumiGagV5V3nUE42MhJ5M72KkgfHO+pK5h4rZ
V4Q2UUF6p0jgiOC3sZjpYEj7VU2+Mdp1CIOLNGjFjZ3gRBRDw8rMl2sQf9MUUAhb2iXQpEWOVTWU
clGhzt9O89B+qlx5ZMQ9f9ctUrsZGvZ7lOfVaVCZ3kKle8N262emmhNKd5H1yZcMJ/Q2kuSCxyoh
XCfe7oBZjV8EMR3xrYFXc+k7DZvNxMVpli4tYjA3UG0flXfW39VJDpCxmqz5VZ6jy+VoTa+xyjOH
H0/Hr2l63P+hZ0uGKCOdsGsDms+RLx5Ht8mPF0uZA+hZ5C5FtEQYfcvBNCIfF1IW1n4PFDoY55mb
VcWym35SvpDOmPO8Efu4GbU5NnDaw3Fqcfc8F2XLIC0m1/k1ZYp0tIMgeLW6rln3QU26pGdrwTEs
pUFogCHSvctbWlM9z9MyYVD62Hqh/Ep8j5wUUlNcxpGASu93pYP1YxpPdVMV96UPvmRR16W4LD08
R+CZ4mZfgA+z1ibjhmtW/WlV164/7zjsMPDX9SD8gp5ZrTvouuzGxLKEBRgtSR1waGK8lUDLtsZJ
vnhQ9lYhpqb5qs6lIF0Rr+9r25Zi7UZJU5I8kqZXVmzW9sIdCB1eRpOt446E73zBqK+DdIMH/0s4
t/49oVept6QSmAk9iPRdUY5Fvxrd0X4iJbGP7lKsR9fSjqxszQLjvbecLVvmLfoUbBp25mt4reIQ
ZWWgL+K89XZWaTGghOeOJSHkmu30GKiWaFsYUcKo3RuCkzTa+Azm7hx2HTrlYfcQzW18Z02mdw20
jXNbJGRzk5mt6DcUykQC4FjQcQq0vUOsex86d2gB4quknx0OeUQlXglLgqAMR+tWwg9lJ7JKcG+x
Jpy16IX2zoqXbNifnQ1K7+TDncZqxVFIfPFHvzQ2MJGcWx3MG2buxEVXFCFJgjtX40iAc3iInNJ9
Tt1+vs71WnsrYX7c6VNUx0ezafNj0U/uJ7LJuDox2S4DoCMif7fgcz7MwzjtMuD4R1xCdMZtYsDx
xuBHKjYO5qyJZARWoZ2UubMDxKt9ccIp69cZfLGt3or2mOPuXbpTrOvMKSuL8W0HbLgws+ygp/lA
JHTWT48z2MV1GSXVxP/rSpdY85hxrVFWp7akJ7/SwhicexHGR7Ts+t7Iu6dRZ7gL6jtezfHU8UZM
+RKUuiqmHNg2keXtY2BM7F2hfcPgp6URYhINFE9DudBZvNDbRA+EVnr0I3FQcRfiomj8z9K1d41j
1fsxDMK19NpsY2MB23ogdNDWT8FHoFXNlW2WrH+TrzHNHqkOYUZtyxyEz8ARAazs2DuXoV+W1yON
wj1o8GZjTFqxMxoM+DJ0u69D2lY3rjYFHsHUHI0yHOn3NnvfxvEGBr2ZH75wnGmWpR/dxgVLc9Px
RqcZw8UgQWe4fRkAP0IFUPlEAoxh15w6M2SnBk+2GuLhK9VDuzfgPTGedwG29sXQvqey0Id1MmT4
DRKMYok08UAU0mkPAzfIUtOm+lhL3Nd2mSYHaKT96+zJ97nSOFtBwlHbKdVYFRXgoRBHMbADh0sJ
FG5o3lDVAvbXL/xYFOvIFdZS4nqgvd2bmxgP0U2b65OK2R5J3JNpe8LyWO0nrZLJyiMv40pgP1mC
i3JOVhncc9vfONi2egD3hEDZ1zYS0IWH0pyssJQ+lDH4C77OfulDRKdwm5PoIsLhky4TAusfSmuM
HvWQgFiqT6djg5VfsD2Mr3GVjtdM7SB167i0iGZw3J1jDva+DODub3WQ8SxvyTg/03FDBNfUV2mu
HPJNu+sMC30RrmUSKJg4gpAHDq5mOE9kPfVv1dxc5GjBjk2W5CiodJjQcW6Fb6Yf6ORhjXTfu7Hc
wDHzMFZqNAzp+V8iq+ju8ojXtjwpgEab3UZmIW0yHNNin8+5eVk67nDP+JJo4yZtAZRnWvssFTC/
Ncx+XSiIPlFrzRsc9nCTKcS+ULD9IBQwxL1W38CJYXdTUH4UZ86jVxCnwyg6hNrfnwn+nEauM+5G
uc5pRleLsjPytdQkNqMy7QoarWj32cINCUiaqo1qWLOqlzbn8LRCp9d/ulnQunB4Rg/Nl1kUVCYt
47SW3eS9NjUQWKkKJUjmuHgZQ6YINLzNDC4y9OnwOqcZ/hDEfcnxO82vy8QyX8xIc67MJDPem0Qr
DSUPJBWh4nvYd1Q3Gwe5jr5w5zF+QAY9CIgRlRnfVVVTFDvCTbx1hUe4YgxKCEMfVcQx0AHaj1DD
qBdUXIORZqazUw2S11BoAOvPyQ52PzpQsc+JD23RaneGioFoh95mGNHR483c9tVUcRFaQ3AEeTEv
9TlK4pwqwZyBKJaBPgt1HakTTkAAhVRRFMRnkkoRjhjNltY5rcJsEFKius5JsbDOiRbekBfeA3IV
ki4qdk0LcXimjozhaRiqDX1nKBpp65ORAdNmbuidEp1RqRANhGfBoz7mrruIzikbKeKnp7iI6wMd
HFI4vESS0mJWY3bQCEvK74egne+K1iC8Ix/pdx7Lc6gHc0Xy0wZikya6EqhTEA7mMvfXkvKNVDzd
AkE8xwSFABKcLyg66xf/HCQyDAh60hC8B6WZdk9Mn3fSnLlZcoSENMrg7oVHjmgSlnxiSmQHkttQ
2SUZZKRHOjNkubIfcZIm36RIs+pS+KQpEdeC3itWSShARzHCqHSU5ByUIsFpgV6LakJUjNlC35n6
eS048dEwWFiVidDMqVAurGqVxYLhh/HR8C2iJZOo/72xagFJNwVDGzKTlbergWgO8aQjAie2Rx73
BjU7dBg9b61dQyWWABhTMTG92+urOhWtu7TrqnuyGPVyVG5KePFxk2X3yIcLsQzoWF4V5yiaOEdw
sYxybswF+3TqHKTI7ddQaxgGYglk3EWEACcctqjJFfiX7CgfUadUzlsK0evRyQ3vaYa7MBLXGGnX
pYczZtlAc2gwjjXTxptajrBMu+o9J3GGqXOVZstg6hrKOzCcclklbUWwJ2O4F1uC5y8IB7nMggJM
h3nO9Wndzl2J2BNfnXPuDxj49OgwqC5Y5U3vKWkI9sN+Cg87YTx/nQvd2pFWUS7IZLGy20IDWEpc
LnLMqKb2WJo+Udt8JU5xQg8XmovmnFeUW8BH1v23HCMzJ8VvMZzDjpJz8FGXG7C3mbMzWMiC8Rl1
JiFJwTkvaVLRSciifT6168zAbNKWAYXrTzTQ+pRTcpdFxr3nelG/tlvP4ZygEpqcc1oTbKzk1cTU
TN/inOc0hQZZDXkPoufgu92MUa+j6OL2dLxV+i0WylYRUXHcNvD/TedAQ8SNN2SPFlu6tdl7IXPz
AmY1vs8s7SxGJI1bO1fxOZPKB0ElBx2tD9FWiMeGc4BVqsEV5hbrDIA93CqH9px7BSZI9gvsKv49
4heq+dFk+ZkcI3kLpqGlD2JiWD6xTjCAZoBacYOmIjf23ijrYht6QDdxQaporjgZ3a+16OovjCMR
P6UxuKxFatLSU9LIaRlGDr1HagFCv1Jco7C5zmFgZMK4x9GsFazNT7xLxlgI013WTxbsc6BYfg4X
S4md1FfiHDqWfQsgizqpr/q4ry6TPBsHmrTp+OwECXQyV3bPPEmEmdU6uWYhrP/uVOkq82zQmFGu
NIs8tMCIkwh1lYpJg75MFgPbEuvKeI5TY+RkHzB/zAQ44mVxlgPbpL3QHOyRtkMOqWY2AEX6Sp9O
UwHPRlWRWrisoOyHKIPKLFmbJMLemFDDqi2qh6KmZPKblUTBSNyWSoobRhKlAfAnMxqcBKH/kOa0
v8hqwsbKqsrYyyNyjrhUvTtN5yA6BU6byUZXAXVxrdNMalyHdWCOfO+ymQHhLTKVbgeIGEd1cA69
86ysdvDpqjA8fQhpFk0lbzjUVFxe0xUi2GS58dmnmndbe65B5xGD0cLWynYkGgZ3EY9xBlRYy6qa
PCOWTeASrdRuQkoN78GMiTINkYxSwCRocb3B6LUNZb0df9p2Mb0QXEtUa4Ig4TYbPZvInELIVTS4
pHNk3rQDwx31Gzht7kMVd9WRXKPwIckjTtKFVyXXmcyeKs0K1sRguekewDMdd0UWDGVLmGk3BsUr
Ax3tvYyr6T6BL6mtMNDrHE1ZdqcjKiowl6OXkfpn4hNEQqV62Wnvf+UwV7/piZd/mfWxjpelUl5Q
rEW4EBg2QXtWn4goWWthMR5lUc3sD0OTw4auhbUZaSgcaenYy8QS3XWjE7uHArC0yAR1h3lncePe
thJhHgAznoAkNeJVZIbmXS0b1ux2BvUFcMMYcR111WamvxJu5sHto2UOFJ+2TEVo0yawOyveedy+
CY9Rb6mshmhILmk2pIT2zOTenMhg8J1dMxK8fqCb6RF7AE9qj/D7LpK2g8zQmF71IF5bmg3kWUd+
4ck5G74ykCE/zZfmE2eyUbC3JZFzB8mQpkWZeiSR1k54X5uGd89ZNMTI4keuttQZRSHASKV8dFy9
/PRNTs5MXugDLL1Gzz/MJlHWEyvJSFoYafbLLpa4GxizM6OHFoj6y8m3/7Oj1+8nr//x/xCkx8Wr
S7HwuwnttvwB0fP3T3wbzLr2H9iphLItqWGq/52hyvrDEZbNtB7zlgmKB9/Un5NZQygbpgOJByOk
azFH+3sya9jYMAV0+z8B+95/azKrxq4/jGV5Y1g5PRtchsuUWDGlv5N1mO7QFyIbKC6ZnS5Gwn82
9ExJMDfw92pwLf9FEviztVNdCAbB6JYFI2dHXYzvX4+0CUIQM4rZ2W6SxWyHn5xw6FIOzGu++w5+
MXM2LWUT/emzCU9HMeIrLLRQ/rjvXwsah2kByBnWpqEz7MyFYGIbRij6TbO6SMk8u2DylGzp/BSr
UNb+O3Pa/ropxhSNqU0uJFBE46BPA89j2jU2fX0/rB9teLHDIvYccQki1Dh0utm8TSBDSXg03ACz
GOIvIlBnCjJQ6uUHdH54skiP73PMmv0Gt6U0jq1d69dxRlIxVJk5WLWJa3+grSgZfQ5Jz7OedZ/d
SHZ0SLLNKi1cKCtBNl+zojiI+5iGbSUYGPgSbX+TOLN2lDqxWztpd5z10sjnrXRuEDx6dOCoHCIJ
XicOM2I3Q+xE7LpIPbbVbOHXBEDITk3IY0juD90VTKduX3/miVYf3MbZuyH3g9F35lojxq2YnHuY
t2m1QkMSHCCLzMfYFMX1OGanMTIRkZO1uITB9kSmB8xR3bxJ7LnYFsI9MYki9MhHx07vDD+Or9Un
TDTwkbsOeaYO1iUz/AzFt4OVIE5Fuja0MT0gTHuK/Y7mLGT+1URoCfIfMu7H3r2EE4nyB0J7RDgM
dc1I7wgNTR8U05YcxBs6yIvG1G4n2a+E8hI5xhhtsSvaqyz396Yk/zGtLF6e8cZCN8JPhij+QnQJ
fyAGx0XCvGPm7y97YuwWZdRAdbJ5cdPJOS55+s3QGTi+yppHpwhfQzO9yAsqSdMJ34aAW91omKKg
d9/Gg35Tpoj71BVNrchfBXZ0xyAlhD9nvosuOBmpu5dlki0zvCV6RVXEFKpaImK+CawULkZuvCdO
vrFS6oG8a7eWnnzqpsMhMKifBH/pA+/SspLP1I9PeRsewipFUNUHkna5vAs5tmiCsMaJ3J2A+CFL
O0UkTa8rf+K+Gz2TCMeAhtEpseyBmagdNFeypQGtlU9Fn1TUKhzrrSE76v744cD5XyEFggme8+Uh
fYRFTMm66NvBX7PBpvC8ibGM4WEsOtu7NOFXXlrB+Ab66XFkQr8W5gDfwSI4zwm0+8AKT1Pi6sTC
2AHT+iZYmm65mtKAI44THsMgLbdObT5xouMDBAxeA14uG+K3QNjM7JWpw7FcfJblwq6AB+U6L43Q
Utujh2bA0YhB0XPQf01AvssB0UhGF4xZMRxGac73rUYXOGjc+0HnkxZufuoLvgdbr978sCzX/39z
/a84l9VWaVqo4v5zBt62S17r1x8kU3//1N8brO06lm+zmVrA3gx+3zflk+P9waxZt3Tzzx0W0eJf
0if7D7ZdjmwYlz0FQOCH/pI+6QRtuxYyHds0EZwb9n9H+qR0kd9vQmxyLrg4w0dgxU7v/sQy8M24
dxo2gnXLWT9azPM0PUamM/6LPvPnfRzMo8NJwnR8VFt8rp9epnF0JxnCwlk7dtq/9LqGCgNVC9V0
m/bbMK/6b+fB/1zSpXbPHz+Y5zikLXgoy8D8/WzF9vM59WCJOmvXGHHgVjn1F0mNqLJ5XCzCwGFr
3XlQUHdtgEhz0H1tIfmpl2KyiLGj1XJonMg6GLI317AFaFtP2XCRh/N8Msa0uvjurvnFccD4+eSh
rpA6aQkhfB3YoPqivjvpJC6A42EsXNbIMn9HcJFS4hn8N/ULf5VorCJD6DIkjr3yvS71+b0bveFh
ChMQtF1pf4Zdl35hZNUewnEuP3//9sx/3ie8PdztCGwtcpU87sfv357rS71KfOyUnYHLLJ4N1nns
ONbKbYboONEJABdhVOWRBDrs5JoO6CY0xzXv2dvhnnIBP4T51TRGR8Oo9nqk3ZBYR7sg6JUJnT5O
+mzh0N/2gV1fkwRSvnWhAfBlktXt7z/LP7TC6lJ7qJKR4Fg2zv+fDl5ePA842i2xrmjjnOgYeEv6
52a4GisvOgx13KXLHAD8Wiub4b1wBkZYWV6onnYOy2LErHEDvrt9diBTaARZF6c81cTTaKSUv+LC
rTGyF25MrZlp4VVhdf2+LSME92HyXAmGu3EgnnzRWpcteTVFMRGsHPe7CtDyPq0z5xK4oDwxfaXp
ZMKmQjAfG1hCQaovErCZa5r8NoCuwbrAUxS9e7QC5gXBp9VROHK+aBMmA8RGmzq0XJ3dIzE1Hx3D
PCZPv7+W/zjEci3R5gvb4nRuUAr/pJusXODAopnEmkZrflXqabEpk0E/eSYZ85bxqSXDeNVN8dgs
c46d+a6rs+HTkVn9ZleyvZDh0OcLOk7ufoCGtcKUOxARW7gGzhirui6jstkh2wrHY1jl07vfDcZd
VwXl0c9G7QltR3iqZgcCMkAk+lihPp4Ij002befo/3LjsLL+Y03hyVRbAigJwaPw40NQeWjJaAI6
6yaV/WWIFB98sakhFmFZv9Ymx99IwBULOvPzTS090ICVoL+D8rXagY/0vohGTB/1EOpff/89/GJ9
9ShYPMCpjqNztP/xnWXhlPeZGMR68Ex6zHX5GfXT3m4J0XbH/l+KpF9cBgoygBrUeB5+RaWl/W6p
KtkfYFe2Yg3A133Sy6lUT3Fy9fuP9IsF8YdX+ekpzWi9Ow3GJdzTcfyhl0QVT8Dq6Vm3sN5//1o/
+8C4ch5idl/tqEAClQb5+0/ELZlUFU6RdSEs82hp+fw+O9I52bWl35qj0uag+fepOnSdGG5wZ6vf
v4FfXFKfSEnfpfAUNn/88Q2UGuITMi7FOmvd/sEYpA0tbHb/ZRc21a/5flMUiOs9XSCYxpeh09P7
8WVMllxvyhJn3Yv6tsJrzslz2iYx0p0cpUZ8NRbkm47DuwLqEAKtXTEJC4BJlN4qsUi4Jw6R/HO4
dzfwrCHGhW27EONtY1YSlz4ovYoCjtZphH6KxjKQvbnGDiU/EhSsv79kP98fgjYDZg92SsNX5yrl
QfnuLgTGCr/AIc1Jsu0sgw7Dt0MDcTU75b9FV/3jsvkAXdj40IdDKxbeT7dHNAcmIesUbABdwkMw
pUS86HN/DOsi21hN0O241P6/3BIcBX9+qgHcsN5wXGJldQXHsx8/4oDkw8xB2q3BYt5Tz5ZrK/QA
4wfj8GTJMncWxtjcImVAAD48u2iKNihmzNcEkiSStwhRMtN913OhlTvXTUWqJYub4lZV26wtGHUH
8XNgNs9lb2yZuEHK9pCVNnlgLmTGxMUdxj1OV6ZHbqNf+85AhyJHUoY8Bq+fyDSS0qC7kPosLlDV
jquw1k+VqWUbl14NwRqwEq0qv+lk5C8KGYJN128hLi1Z9Pep7d2hZ+iuZufVrub3goHjVTHngHiF
CJ/g2HdXGlnMG1AL2HBnRpN4GFVGjEtTJHYIe81lljxPs2asRowkyK/GpofH7tdbO7KZlTBSs5/H
2PQ2vp7fV1V/XXtbVHYkToTGV3Jv67UIcqp4LURZKEQMjiIT9UagGloXsV/txkzAaJ/qHJltgh5r
dIhqNxO03wYdA6ZOnfmBotK7yNFkbWIwkLRo0yFY+kYPqWWA97kK2KVe0qYY1jHNm2KRTMsKv7Ko
QCoTGkJYH+4AO1vOMpqONcFlN0HUyyUy8/WI0dEvR2IPi3kLcHcHe6Zj0DONBMNNpv85DTAih+6e
TstHwunyITbLdGOBsV77Xv+YR/LQ5GOzAR7TXwQ0Eh5kklg3fUrcyWKqypzflSn70Ax63ZI3uT8/
IPtQOldUK21V1wxWQy1bpN6Id0oDcFaP87g15kxct6T9vBcNX1tXe3AXgyj8hOnpb8M5aHa69Kob
2grGUyGr7JFUtm2RkPyzYW7kXZdlXt1oKZNEZCZ6BJeUCKZVk/TTlww11o3FUPFLZSb+EuH9dK9F
RC1U4IMvkXWEu3kEsJZy0Lr8v9Sdx47jzLplX6h5QW+mEuVTUkrpa0KkqQoGvQ2ap+/FxAX6NNCT
BnrSk4P/FMqkMskw+9t7beALMQUaJhyeOvf4l93qEs1av0mHUd9wnTc+4fU3h9LFgWY2oG5jfnr7
Ocm7W9xnX43ypq9k+YQAYLVdE6lHXdi7uXxGMjXWfj5d62g6R0zTdomeDAeKmsrvKDLi51LnkaxJ
h3MAh3Ts16hxGq6BsOvqLpwXZzWAG3zw9RBDnS3nUK9onS0x3P3z9ZYJj7KnY45D61o4/t+4dj4K
zG8BDpSyooDElOOb13rl3hYD6NeJPAC9Ihg0iLWSO0HIhyP+1lTtWxUMCE+dYzRE34zuVfipu88J
UuwCayo3VQROiZtP+9AwvQ4bGlr2SVNlWwDhgjYdvihU0eLVbgrtLPmqgKVG/Oa0uLPCjvs6r4eD
0Vnuht+Fr9CDlNOqv5ZDdUdJs0ibBHjCC2zE60TG/AZNxE/U2fgbXEjaNrV8QDZthVBWav6T1U9f
LW1T96wZ3CvDcjqm8oLab0viwsydx7nSrVsf5/xMzL6kz6EdAFBgc+Kl6qiTC4YBKdBaw+elsIx4
F9IM/QFiWkoUojl+6SAy82vVfNJ1xnJOSQHq5LA64rCf2CBqqFRGnHwyBOsfFBTQCwJndnOmcjh3
jpZvNMDuIaGDHTjvjzoG7y3cpAhtRs+sq03ICAljIPrzZWGz4LYczW9rSCjc8fEc1UGshzIV9aOp
5YD/Iq52FM/k9isjfPjolgBlSjwuNLwUA7be30UEqiNXtJS3hzlNniH2FXziKr1ZOl3K2STpfJ3H
7F6phJO+P8zISK3pAeOYiyRE27o2pmuHRRXPe1ylT0aEaZxUEpTgSDFZ7QERVTS3NeZXoepTTLYg
oxyG1goSHoWyd0MFtazR9KcS1bSNR3UuHHjlQ1+S48VD3753c07pSz0U0R/B9Uyt4ij3tlMy4Zqr
5ob4ecegPLc2Y5uKSz/D8+1McpLxYBHA9EooFFqNVQ/aTKGtnLawty4IX/rcoiPHjhKe59JWYWnq
ERJYvYU6UDzEZVkdHbct77Zb3+KU8FFJ7dintJvyc270dGdEnnxd7AWbDqLAg4wa652vGpUa1NWF
GqKMlid/3sW0bH8GhpZQAgv913PZORtzIp0Bl3yvZN+vqVThOphNftiKMj9UFjRtc2JkmTapfs6G
qt92NYs3eahbY/xLY3SElYvu++x3BE1aI64eTdgNd1ek/olR7YR1F0KQblvTxs666K2Yg+m9z9CA
AzMz7riIajRnm70wNpOdDW/mz5IKXVdATraq9r33Suj6QcYB5SyWYLuNp0eduttwTC3xiLLTQa/o
y4cB4+mpU63zEFm9A5JC6c+mHstbJjvrAPPDfwBBCeoiSMRZ5T7/1QbqUnvJT5XXyTMuaX0tmbbv
eUQ3dY/Zi1rWbZFxXlyBW2Z1CWKyAYA8OPfPnjsdWqoQgNccq/7q6HKTt25xHTIaCwSKcAclyQVh
1fve2ard8t7N0iEWV+fvnskAFBv96xTZTkifL9sf89ydM6gmAFRCTzdBX3DHtpsfKTF2WcPsZmt7
2kKiSPBVE4Z4IgJmE9OZs0BtsfPgh7S8aqtPto06X5fhbOc8+FFHX1s4Egw5JELNh8LX33y78x59
/vyK4YV2K4IkO8+y/nFb+HZ62kBwYXBePBVNfyEssfda+1/hN0dofeLRSQM3HCeVhmKIk4Oy+D4L
yPPrmkTgCjnq3ApMJyJac1CLtjQEDxUCAb5paAjBdTCC/tp1rXjhiuka9C2RFA7swo1XXquaC+TT
6NVrPOOe551+NruhOlpCjOdxHNuf1pF6vlJ1HNN5yxej6bbz1xr14NunS+5IEfFiPuDPGZGvhfhh
YMJLDn30KS6egl+3OeES7yFX7aSB+S4hFgVecadhtIDJkChyPCOOxoTM/Ym+TbVry8rC+GJI40WL
OJMkgKJhXDns1wr5h8GMixfeHiqybn5fR892ZfT88DMyLC01xLupxtDPObN2K4ptEe5la2KhdILx
nZavTKB107eM8xOdfJP0VuyuGC0ElzRO1dZMtSG0uAwB8Y8050PUbEFeFWX4J3tvF5DGmFbpQJxi
GPLgHGR1xRcPBDbnPJNYlCRp9QI81ObrmCJQhh2W9Gs1xe05Uck9d+cv20ve+twG1EfP3bHBoLvv
+/kd8w4v9AyPDRd+s++tudyYZHVwOrDd6Kbncbpt5nqRiMawyKl9ryhcfjCtxtjGUR9vPSuJjjnT
KDqP82g8qHjYRhQRYFsJtuyucmVYOfmidiqSE70L1Wsxzqc++plt7+4P5nPjq0/8kAdgHX8Ie73H
pg1MBhDhrVa6v2/1Al+YnnsPmfLTLsxKmYelvjgeSFMGF2pAm5AA3rzPM41WHC/DLpn4TnEOnKZ7
0to0DfHxWi0TCLO/pHg7Afm4jvM50ppHWGkw+8c6csSNYsIngjHW3jEmDAT0jK+5Fqcrhh+XkRAK
NNUBixZC0/BXJVH3BK+r3k1jqW2KqvL2hTYJHGFsgtTQgfwGngty1najFY1R1Y732qfTqylvPoHP
vWK6tSQTFvJ6729An8DIFMHRKlI6SVPklyVqXoeqldXBcwqgbY1kC/J9ZdGWIhiiuuXMDVaX3UQj
mCv/8WeKDf2GZH3A0mO+5FBD6GqeW+2YQnnccBtor15GGGljI7xuGjNgoGLHJPglVvctpmZvBzUb
IJu0S2ttUDm8LdrAf9JGeIcrDwnxhVhE+cH1XT8hWJS7xjcDXvU+oO5UEys7mm/QVtYqyIufDgly
O1qd/skbbW4ma4j2ae/Pj5rS+83oEXFbMYUsD1bha2c9tiKGfrQ5n7O4jq4NR5GNE6fFujSyctdH
NIhI2u5PsM1eMqUfzbwtv2bqJil/reMnG1LR0+xYwEhwxdwkXXlc8QL3BudF/xM7WXDvyZKeTY+u
ZP5K8b0sjH9yUcZP/ZDXDr+YGqcmcYhWJlrw4s1d9+ylQRqEfSe/WWayS6yG8WXQqWSizz4lSIvP
5c8wFTWfIU73MTG0h6yT4mLMor7hECuPZVJZh0pQdwOsqGSOZoo3WfXRtSLWyOuEEjO4vjzlHN/e
iJhadEf0QbbjBFRVG0JH2gabVLCvMUrSX9DH8opOqF5TG51wBIB6LAPVBiu3HNoboD0PcWVupn3B
6e3kZp37F7+xCU4mKeTN4lG9YfecinilDRR9Oh635TjjbrlPGyRacmhDtq0Tv9jHxZC8tW3efNSJ
rRsbS2eMsCrrWYdVLIbkpcdrEVI2a2xskr042/Kcaw6Fc/pDHav4orl6sTGcstoTtAH6ZxkVl8K4
eWTTTLaNBWGKt2SJLYJHISFdFC+a1LK1n/lOWFcznXW0Ml5Sb7x5ke/x8Ku031d8BMLiPrgn/i/O
nwEnADGviZZdCmhrJh9g2Z27RjdI6MEYZQpupja5MNG+GJ2BfAp2hgpiIevvrIrGjZqVeTVUjtFM
4/hzoWlVfTpxlHwUDs79TQRxSK3LAiLFHSdDt8tqWnBCbZ4wb5Zkp/HoT3c+KIJ6tSTZB7zI2Pq7
aTd6br5PLU23XvMoav8pnNhctNERCyJn2ITWXBOc4RRQJmRC/DG8iUbktKG7BSqXdtUdt/NPwBSp
eBsxyRN9zvfV7Fv3bLaCvdQkqSTygJ2/4ryfQFedncrfcOsEPAaxm6Vgnnu8n6kM4m1eEIAhrsFR
15v9ajO1DS2ZiH2RTkMEqRnXp5J05Qy1dhjB451TK2hf6N6AE6PpNIgQfwTq6Y//5iqYc0Rhe4mp
l/mXY1SQx6qMDXNivxU48ZT1kHv5/GYWdvsvRhU66zMmNj56/dFHQ+us/KjqjmyMLAP8bOgkn3qc
GRfHF9OlpcaMcqF+xnzrKP0BbUywuqs8G0JlZTKso7K6Snzbl1J3kj9cNLk8ekPtfyVQbtDaS7t4
qylsSje+NXBsHzBfAEwqb9i2rL/B4FYf7UKRyuCjvDNk4t1SmeTqJ8ungsn9Q9Q4It1qvvWVmUhS
Q0voprMZp6Bw7rAGHtOUkkCajQC/wT8Vd/Ly2fPYQ9O19Eqcqtg3rvgmKPRIyJnBXVJFu53g3VGU
VZubSpMN4EnggW8wytU+YUN7BcMXQUDyiWfzaYyWepgk/Sw5QG2Goez2vK7iVEMBfazw80MnSDsS
z6OpUQ7ZjV1UrMdxitrQ8WL2zVHN58QwuCpwP/4yndo/oLfCWlHj39ZQf5uWrgsuBasskcbBIiQZ
+qVlb+2BZRRWT//aEG84+kEVPCS2kH+Vl1PvC2d4uqB1sTvkHLVp2zI9Sq9tA2G0oRkRRKP2l2hw
VOENsf61pjO0uNMl7R62S4T6PsZ27Gxcc4HxzUpy2XcZcAIssiabEB6ZWTviw5VTxKV8fnWaRjEh
nIcvOmHJpwCD7a7UTDyquHPOFF5sHT5WRL352KLx0EdxUoCgD81gd3RYTR86fwvNoHhcaRjyUsBw
E5FRlokxbKb5j9+jzIkdLVofXuMPlFR41nvLRz9Cl/cwRBfdgalXuUFvsl7Zoda4B+n4SaLJuWjG
iMcf58uKOgafzMp8jmkeOwVug5Glq6ufCX7Yxsl7MIAVt19txLph1bi06fYBMAhTjXdBM5xDyyGX
eBAb1rDqFrBOB7sJi8Ws7Uq9zQCsubArRW9WOD21YqvbjXegwFLg+I+F8VT5DS2DhUbn+5D4IxDH
ZDxQcXzPoyZ+NEyUwgDbJbfC3jpHUb/uiDBtJncCKur75bTnJw7GazZtxrBgpFZ9HJxKFbwPmuWR
13NdYKgNla3+TMyDIAr4tF4c+8S1zhR4uTS2yfpdGW5ywiJNdpGg7oZA17CWiqIvOwiG8wi2D/uv
rk2bwIqZ31F+Gd88TKZbWw3qREJSfosGZ3KVRbQHOQzWaIQuXmDCps9C9PNd04T3ygS/5JIkozyi
W6e2Nr4gw5a5iWFh8OkW2D3ObqvKzKduKgJuuDJacymqDsYMe7uygB00BEHW4CJVsbYLHpXAHnO5
Gzhd7tiqE9KNOI5oaXWiOAxikKEuNLY/LKU1EAeNWDdtsQOH/WiW3YG5tD8T9qirfEs/WX/vDJKQ
GQf+khXVr8k9L0TDVeAM2k1mU3KpyzI6+jVQyLiE/TEMjvsA0QDbf2pQI0sgK3RUy62IZF7YgBB4
lGP52OaW9QLdFACF+UeW7mdAA8DKKd1RYuAGXbsgTdqwaNw1mKWz20fOXohYv1flb6TM8o/5NGRn
2abPRRyAFs9U/K82TOPJa2z7uU/BotICNm+0Wj1FUC5ZqN3hPuSDvu8zJ72M7KZFn+OVFkl/j7RZ
PLkzzehth/nIzNGdkXit81DY/c5xq24L/rBYMR75gJ+rn3SRabsxyg8qa7xdb/MY0aHzD8f1/DNR
a2dV2rjuyTuuRwernGIWlsoqP+hmmW0w56c7LwbzSZFvV/KEWxjSrTl+7vp+OzOhtWpKZw2mXxt9
ar9tSrROYhisq993RFqaFPMQgNFuX6BI7TDI9dsSQge56c70N6ZzrZ2ay1mXVmrdOG2/TSYPJG/H
sLmihyE7+Q3+kUrbBElxUVLrP2jD++l9Tex6bTQOU9Hxu/3MvfV6A2fBfTBnyMy0V68oArTJB8ZX
1OCSaUK+I7p5KzVH/6L8Z2Bp4oJsDvmIwK+mE5LYSxrYCA26R3yZNL+UyH+qrw7A20+ioL+ia8bs
ByAaKH2r+TPP4oFiEMBwQpa0ZBimAJFe+SbbgeZsK4dL0ezIg2dO1LTiic6JSBfMtjh+eCcHex/c
H67MLrGMFYXXxcYn1Y9syZXCMYLxD82l7ilXqR1apcs1fmn2Zc0NdfCxKqTP46vMC/vJrUXRg9Az
44ZMgulu7Snp9hn1jjT/2WW8RM9Td2flhvPRKEMTnxG/wOvZVC434cB4tmxPct9S6G/ppDYp7y2t
UbW7mX1/CuBgVIgbjZxukWZHT3VFVETSKR4ATjEPgQMv169NYkGQS+EcDMO0hxcgPyMvYlf0SD1R
vmaUybNGMpkhpIEB8FPIiIXYcHCs6SCFopMLRjygvsA1BqDvSXoLBKnMAwNuTIFTz8SEkW3ykDl0
Fswp0cShNlFJ4bOtesF+6EJSXtbTwCWF38h7Mqj0qe9sVlvWjWJnJTMq5wBGH2eIdL2Pimarz6k0
QXp51KI1dtCTswo4O7fc7cC0jRlueHzBfj0ZtBs4bPcQ5NEnpFDcGKMKvwkQknekY1qkzKFhqNl5
R891UPVJYNt2RwRrpmISHg434voKb/fQ5tVnrINOYPJ1ddjfRVlcLU2c2oTcnm0MJGdsUYgbycX2
zBMXf0R1AtxvrldDK/QHbzJ+GmAfoZjMag8SSDJvmqDGJMFO5cEfuAd3px7fMTCCv+HF5Y2frfow
pvxbvuh2dtGUl8CygrXb8KDnEvlR4BvGdmP0d/bugh0yRTdLsirfcBXgttppNpmDbFb531kR0Wxs
q6VcGPQDlaHkSyLuTbaCBoWzJYKT3g5PC5/gRfTUYo/SQrbO4NsnWBr0LD23lhZtjJHGb0oYkC0I
dEfv3BlyfYNPrQ691JoPqrS6P9JI2nzduNN4mrtWF2vlpAmHX8mguO7YdPNesOTFa8AMqykRwX7S
jZ4me656rD95edGzwnmqh8DgoIWiKnWNcYmTfLRCM3aTYsVd8I/0pztNaEbj/D553NzyNcMttA6Q
s/LqNvCfB8O6idmIxLbtrOlPpct033NCPttB575PNcEJBpwOx+t0dtZlMgX6ecw0vV7R0NXTe0ps
dJe3IrpaiEXf3E+5icxJdJFKFIgVfP/4TmqxZ2wixwCqGzU04zQNTF9zDWZAP9mBxgShVelL3tX7
pq+GrZMPr11L001bihdGyrvK8GluYLq06eemXeuky2BNNA6qd6JdLcGQkXVFvnQlXCLbr7idKB40
vKN686+Y5aWqPViyctoRfXSYsh07Chdj01Jhi9emX9lmJbbBlJvc6/HDUBLvyC+zN50KW2M17HPu
nO96EaCuunZN6aZZ/xQpiiyIYR6IQTYU1dEVq54yxwCWWRtduk+hliKvzd6DF5OfMUeXuF6PXEdQ
0hZL2byHjbdwxS2u0wtpP04SqpJHZicMHcDB7scmALLT6D3sDDsf5jsZ22KP9WxoQzP2zb2f6hkY
lrJnoDDRxZuwCn4D8DPWBfaaJwpu4Wl1YyVPzmyzZDmeeuyAFq+UGXF5K03tRH624ppUl/ahoXW2
WLvOkF4Gzi1HNUUwc/q2oho2jkfSRuS2eLk73bRDSCDMLDSzf01h2HDfmEkagwbbDb5BmjwwD65X
se0NsbNzwHzDcXA788ytDYJxw1wRlmw934rqp02k9rdMRw20dK89pMsJd5hNecexV16sQPUYpbPk
MZlnd8+rYz0GSECvdmx6Gz/QnNBXc8EdzwFQNLewFemRXNtJwjpVmOkDTieSPp7irBzVw4kVdlwr
zm7bnlV55+LDXk1ls8zG6sh4y5AYjqB3+7BKgxhOtOXe+zmQZ5AIzrcReBAAUPLYLFKiyzDqHW0V
D9SWElobQnQji0SYAaIp1bp3uE/Ok8HzeIsrg0dJWB1aw1zeHcxaKzzm7pqdpsWX3TmIUso+6DU8
U+qkJhn6hAmfZE6XW9+63VsdsbaVZH4TMAd42xYgDJ841/pYrcn8MVsSXtduvDL+tnHSfjjKl9fJ
bOuQgaJGcNw3V+S5HbpuwISYunD5TmV0EBTWdIo1ny1G8HYgEZe1/6kNYKr96S+8GetMJv+RBwq9
HgVpnWdd8hhrkCDCPmmWm8ISjr0EM8PrXcUtt9+VLJYxqdNW7Xmsa46LFqLpAOz4YCRSvHi13k7L
xkNwtwxgWq01vrOYBmibK5QB99vLm29TDKQXinvkWd211vLpUOijt6Y9RDUE2hMMNDEk05tAIHri
6ZJvaVEZ74NpZaHrtQBiNEdsozKar5BIs3Xt9dwnowlCQ0chyzu+y+4lnU3EKD+vEcRnwz/EDSAy
jGPibyBg01eRnm6AiU5PNdSThyJfaq8XronrNe2xGPWK+6euTAYwxu+tuF+TaK9PWsJti0R7dnRI
tR6AgwGYZc+gOYZE37a11XxBXOkOc5xqn6kQ7itUjmbPdhBcJViSHT+K0OiAwZlj/6ORFTnIwYyM
lWcObraODfkQAQl55FnMODzbzUfpquQb6hc6eizmJ88zAQ9N3Gwq6OCUTWdaiEa8wtvI/6ZoIs+T
oPpwzWADVoCuuvbJGPMWtG9ZOxfdpzO6mwwaVR2NlhOHW9W+ljHT8znVHycrXlLi5KD3gRFnm8rt
8KcQxuOum3jPERG8S1yVHDmoFTk2mTnwJvPSkTVlgOnP2Uvc5NhHNOxTc1uetVJ78Qrtr4Wt8zmv
tPpe9nZEtHOUy/kV678t5auuNeo69cJ7pg1J3bVJQR1PbgPC6hasU/+elm776BjW+K5FhCATTCgn
q5T+mvxM/86C8u6mmXWetOUksFSikH2m1idr9R3Q4PxRdCDtI+CDP0pF7bamlHzd5PTymowJjhHm
qj23QEn1Q2V2NMJ6tnPIvJafVuPPHznhI2qzp9n8BiXAyautdG2VcSI+JRIUYEFSjFRPkYdkROe1
qKDCEfLBFlH0PouSqA555aLwuN2usTw6Q4aoXMeuYbw7QVayyvJVkWaSuXFDWpUnNXfWFoU24W/1
xm1Z6elB9Jn1WHl02OTE0kItLvwTXFwMscU/4h5bd2S3yKJ+3HFgDhpam23aipNYXxNvKfa1i0bs
+uIDLu0PDqW/IK2hSjHBlpGxHT3saXXrJruqLv+mblrSE6HtgBtApJ9Slr3JDoHxPogGUgINmGPP
gjPOXjguQCuNTi9mxvGGl3XdGzYBZc84ZKp6mlqIlsDuPF3F+4mCViAXEvcBEyEqfUeGWH6PsJO3
+kqY2n7W62Nm2fs+mR7sGq17MlymQfyV+9YHDGB3EESZtkuujX2f/PEgWW41TyRnmr7SJ5PZ17NT
cDcsZ+JBbl4au/8xlyCB6FOJNl7aiU8tju0zdTU6JH+R7opWti+/xrz/1xTc/49ClraBsfY/3In/
BwhuTAqkpWr7f4ta/vef+28Crv5fgb54Zt2A2J/+nwRck6Al108dayH+Qror/1cOxPwvTh266/sY
8wLPdrEA/ncOhAwmvasOCFzLJFBHCdP/TQ6E1prFwv+f5lDX9m0bGzeHBJdwibe4Ef/DUGliKh87
Uxs3U1eZao/uTQ+QYpMmZU68YMGCrLvcC6xwDBZiny9UXawMGAE02nua5PqRECIuOAq95xOa1kX1
+vI7ihZ3TA2BlzJ46wBOiyl240UjtSBUdsB5o9agujmNlG8aJ1TxxBh/KG90w2fUtSeyS9do1gPE
n8KNzNDOBool6BYPfBZtl/ugqzAyLgRsRhyBmZfsD1YE4hmhVjwWnTD+GUlpb5IRovC6TvvgUMOo
vFOzq5mXPuWmFBrxYGPNkUadXoemGh5QNHK1cjK95QM0wxGCpuOHjVOq6BLl0BnIqEsdrHtqvqN5
T8aOSQAp/tozJVOBCDTXKGPZsDHBIX/gwmC0a9ot6UwxUwg1IYg4OyHwmcTPtq/l7rahIksPJ5O5
OP7IRCbXlgkEGMfRfHFruqAZlkykxFtfZXuMW0N6bMYKOI8rWiL+rrcIOFMbEBQbE9++mZ2R4jTU
7aWZwgHTmviwISphMurETG00fnwbDYHab2jfzIRnsI1jWvYhjBM06GBYClF610f9y+Qbf5u7FUo0
jxE8vvLgZNWQAaHMZn/r4pi743GaxXkh4EZrWn3tYDVinwD1hj9z3A747xBMcLzOZwwY8P+Ex7Rr
rWNl0vZUBiRvbDVDv+srEeFUbEaSb47ELRAyiXYe6d4xUEv9qC0efB2G10oFWFhXJYUle6eDkr9u
J6jLBx10b3VK0SuR51yiFxtmxMXeZI7RhYaFc2kjZpP/7pQ1TavWiiG/T2mqsoOOcDpt4pySajBT
GKK43FfjcxvHWgb01rK/8LTUL3lcMhUSTfNTtpExMm4d6LTW82hqNqrpgCc4RklZDBecg8gW+i7B
VooRCT0RddDQDI9JoltfVWD0455TNWjFGAoZNwfo8hP0QFEeraGrYJtWTfoAszu+NdJbegrdl7YF
qrzuaCJjSzTioz8MHhwvI6/gLiXGnYNz+webkXsKnHSvSuokVsh4vvnEqBE9hYlJZz7LhizRytA5
E617XIlPsrDmnzymSFo5ekM5UV/GxrXhTFKvxjI1SSnjIFPsUCI/ByBUuv0IzKsO9UTlH/Cm6isH
JL3GXFhNVRjpQYoG6Vj2cz3FlY1lAo8EYr5vdRvMbc4DLv7YCamgBh+RTJowTr3FmrBqRW6TaoHM
F4JHm1Cqk1z+6YKSMJE3wa50DeK82ItgxYQlchQ3Yz161eYs2s0e05B8LIufrNKY3TT0JonIHt/g
9ebs74nv7Yy6yT/gB/PecJqnVhstYW3beXkq9Ew9txj9YGlMQKokxoejtG3rsQmcsUGlt5J9r8oc
Z7BBo0LC+Tjfw7yxX4w8bU/tNCxODTMONgzIs+hG9QCTV8+KVbQLJtgRoNTiL0ZAjCbBpJmKI7bR
83hk9bN0devAgcKmXjwrSm5fQH9xDXhu9oO9qTlazYzlMcLK9tpTNfZdIwEGW5XRxb5jiOhXYZ56
wJOzASQNZcSXuC61Q2SbSyOoKLPhqRowx61jZ/EOx1TN0IsOeMk4ulyaj8qtsn43kn2DnzOT9QpT
4ljpeoYloq8dnRG8QvC9FgrWZuBJ7Y8hIq948cH16HTB86IgpgR6GGml44Qe26D/nVPVRiHJbO2c
ZuDxjN9mqelfXZ8ZG5/KzI0t04aW9xhTbuu7sCNzHDIlhBZ9zVCt3rs2eRk0PiD/tBKJ7ljjgoUp
OfY02RuYxjfKrqN7PmnYsCbIMytwax7MMsegXIguzeSm95FnQ5M2uQovgWrtZM9m8ukqagf3Qup9
erataF77giVnzZAk34D50t3VDFfwES+3eDZ8lrlQidHoWC8ko1HDgQLJwIKJEqm8YHgJJtpLWK8M
CUyb77zczJXt3qj40kzsm4y91rJnPh8SUeALMZ24usva5ILN2lByp6yku4CiOUEcpG+iTNC+6m4K
VrNgbXhyPKWd1Pc8zLN26AtDHMaxrCQKW0BjpcnANMKb6AT7gmnijzsG9VuBln7TVMdxc6zl/A3Y
g3kynE4T2A1ArDLkn+jyNcmd+WAUdpru6Yeig1rKqZ7AMzPtQv9Yvgn0gzK3TvPksU3niQMCJrlP
xjBsdH5RVM9T6bfnUq8GKOrpSILATllakTMsJBlP5JfRLXEIQEt6HaYyYFYmAmura9p8T3LdH9A6
+1ad02CentWs+w1TupTtSKRNjQXf7f2/3mBPe1JtxiVCelncIsTFOOamQ70qBjGXyCXYYQ0g3tEV
VR3MpI3GFTxOvquwWAxefNasJvhwFzI5oa1T/Qsr98CW9wu/3EgWlHm0UM0tFrkQ/AKkcwkjEa7e
V7JQ0GXFmmn+otGdZsGkC3P23yisYJJbqQigMjz19BetXpJnPOgjgiVrDEP/BcQ+cZNbZ0NPVS15
goQaUcQgrS48Mqaebu7UgnXPF8B7hm+Daa9YLiULAL7/ZcFDhcVHW1OVN3oRdbn1HDV0LwGQt39Z
8jEG3Ad3Acy7JTbgMdf7gDVO0ndRDRZzIb5ozDPlwAjTAFbfxWI4ab8Ee53h84bEIlx7hAzvovDc
f6sFe28PbvwRtxjwf5n45i8f31tQ+XIEmp//8vNdb0EDNaxFy71rNtWBQaP7BaC30ndGkZnaUcHj
NxYwv7kg+qlA5BKUSuOZHHz1BzN2iySW1OofwU0I/8JLof27Xcz0L04GWgAcc04RA31Ubv23J6C0
0/FLmJQHDHYh1WsZDYXcuaVR/tSOpTe34bd1wEwMLzjav20EMoDbsBIigJ5nL4UFlli6C0iF0WMQ
/XYaaBznJhykS9dBUVjqqf5tQJCplj8Nv70I+N3pSLBoS1AIUOXRaWo6FKxgmG4TfmCmdHN8NrpR
7mE407kQjw233t8iht9OBs+O6WdY8FDwQn23e5RzEx9yX/jHItEk9Y6M5HTbjmnk7QZKTigdBAFQ
ZRtaFwR7OWeQHyT98cUpqI/tvcEMPTomOEVTK6FpBQ0TzCV8mikoYSs+GbvRQsFCGzxjzrJ/elXj
6BRY/a990Nav/ZjRB/DbZ2FR6PnQmqjN66wWVCfptvGKIKRd2s7BBZApAcvuF97j4NDJNvrC9Bmn
ivCXlVb2Nxtk9j/ZO5PmyJEDzf4V2dyRBjgABzBmM4fYg8F9Z15gJJOJfXPH/uvnIapKtXSrp3SY
w5i1qQ9SlzKVTDIA929534ZXFvgfwzfslzbU70I1Ybwe+xxIENiJ+id4+ObFOkOEIO0BFHLDjgOH
kUzlcxN10eNwhg9R4SVoyXnxYfiFTlSjFb2C62zWwRlf1Dok75yFaWQBN8I2nd4R2iQGafyQLgQk
Q9g8+dszGKk5Q5LMMzApO8OTirzs0uvkDFUKzoAlw1lgS+IMXuLfFYyO8i6B+2EtcKZk4TRpr7HH
U7fQm/QZ5JQsTCfmeMA7CYdXecy8xb2adETKirmHuZ9pYmV0+btNOXfdbeInzpqF7/pk5treiYUo
lYCWcs6QqRqOPOdGPyXxkOopfimaGhk0EHUImLtWnAhn27Suarvpbp1hBDmV1iQFmZhtZDxemEwP
bm0IJeteY8d3AzH6Ts8YiEAlkYZsGobXzRi09wPd4n0kmJ6rIT/hDC3ZDVuWWUV0KjDkBi5psmR+
YnY4CBAab3ErO+MCg5AdxM4uvKfB7qW5wWu1GKVSPYPDue8RqOJFex05y+Ws8jRCCitC40MyjWG+
q6C98S105zc7iYfvgj+F3KRDbBIe5u+73jg2mF/HVuP3RkQtMQMrc26S2DYfOeDyhE3nnsN6p+IL
5pnGryJspp0kXHSkgTYnhz6onCsuDX54AR5XfKSklzfAWqiUcciYvXU8B7jniyX5fRQTqikZLEes
E9aWi7xJiOXzHWtZcrazdMuH2cLHm7P+g4+vvNRZ3tar2DJ5u+MoRIcQNG296eN8NyzBmNXEqMCN
MDkMscpnJtaFDuIQ6gi7tviuiZFyq+J6w8olRbN9wIDHd7flBbae2477K+l7J1pBmIXiHMpATk9s
HqL8GK0N95HqWPyjb5RLkriz3oqxpKYQu+qQ1TzmZ4LHyco9K2xZCwW/bLNNQWAMbjjI1XIN1YaY
NLMb+rtjECKNPFj80lIxKw7ECjEo6ziDrYQ9PyuGYC+aSrBtroH0kNNdyA1L1hI+yhAR6OnZOMCR
iMvxxq/9IF4jMAY/EpTQBxh7T/Ey2bKCJhesqpKMc1HP3g6qEGMAmelfIIqBjnea8liTe771epB+
tZKSLNDk5vl2Sjq6GeFgrWzVkfsDMqo/0xaY4C4QQcuSc1suKw1x+6Nu5/6GHTn4rYUwccPcCs15
JcbJfHda2DCI8dZPJ3OYtYl5wXMapdXbxfIOLKzDjEQ4XMF5P0UedfxVjuI+0XDsD5kjPzWAxttM
RkCJRInDEnNLEo2512nOibeX9gvTO3QamDxhsMRddTL5kfdJcdRU4fH8ff6+U07Io0UigEmri8IF
y5P3VX3r8xreJa2KvnOmIPvKw08+ONm7KagAA4ReqJ4ldQdKS1t2eN1jxmr2A6lAc08snH1iPByG
E+29xQrojy4npBqayjnadXaYS1/A6euydFOPdblLC2U/KDoIlFF884N5jfIkezG8d6oON0ygFcUu
aCdzPOTIzNGWh+TwOXeyIyCQWc1ah66/9DA4dDWg3fJ1PxjNu5tJf9oSrXRpZdvqgANvbTNpk5Ne
nEV2a7ju93V2O/j2dC1dpjsI++TT5TD2nAp9Jsy/plTDnM44QcLULvzHyZXychLMBUraQdyJc8AM
dWZuBCf5r9wY1V61tP14mWBA6w7YXuV2V1ryEG1lWqXr2nbdcF9UAfQJa9o3uY/C2cYjOYYa8SMj
c/PEcbdBoCDosR7Pd46xZr+bkeOfPmGHo6vYYGAHbn4jCS3vy2oiJQoNkYVusTC+S5MwfeLyuES5
2btVfhxEVO/j3JI3XeZYfEGjjy/lViWHHaOAidxV1EG81mVBhftp5znN60DcB7oHUy5UgN37PHAY
eGVI4y43HYQjk2F1YNDZa5Pb5ito2HpDNEZdD/ZApricBJGVRT7Tw6YuqV5wonFv6Q9CKmKy9wLo
Jb3EicXl0buG9TWsncZzTpMrLA5SwbyhctxsS+rF3JH7BFB/ZGx7XsY0stgW9mRUXPKgSrd8ZPwX
GJk1cQTVNOvShm0trOhxynHbqAz346OkSbUb4Bbx8xF07g2zNr5cRamcrobcGLY8cSltsQi7m9qo
uSCKU4vTaKU1Q7BudZzCWL8ZqW8+gq4gYD82s36a+4DTXpTZL82YmnuvyEy+q7N5qCXff1VG7dYD
hB1dNOPAMWSIyb5SrOecM2fex1jm79LgCxkrC72A4toXRPpwz/Ohum/mAZRnEhrXzPj6RKAZx0l5
sXYwN+BjY+7s3dHt12k+smKQe9c1DWHa1FwHiAMBq+ThPLjJiaZQefRM5X+ZrX1rhBy7NQMLHMjC
6VY6QCJGo53WcLUMUlGEWEej2sdj2h7lOKNNTdUsn6Uo3DeCsGvi6bxJIqaRvaat9xP3ja0xcbC9
Dkd3+piT3H7KstH8OajO4D4QuLdscexT6c7tdW1M2XAV99jS/F7xAbLbZ4Nhr7cQT8cDR+/pZ+yn
xW2mXUFcniicgjY83ZnZEhGccJl9pldpmOqYk9TsRoLjMCQOFuBhpRA7H7o70y4YnXFLi5fe6v+J
YXCVfCooDz/b8y7eJ49itezknXfefv9P/x/ZCpa0HO7yJriBfw2YAgnHXkWio3cV/2mY7/df/Ku/
4HxzTNNBhYbuANJpQUb9wpnyzW+8NzAKPA7smAzLP/mdM2WZwmKOHvSe60mLP8tv/oL3DXpSACsH
wAI3OM/+d/wFL1hgBX+yF3zXc4QVYMij1wR/xR2aYQo5meHtnUfQTTBwpdV60Kmw10g6pFqp6+p0
q0h4+ghWyzYMt0oow3AkaA60smUmKZDishyoIVZdBZi4C4vm0mX++iFLBuPRtcL4GI0wEhlcjU+q
8Fg+UHjue3TtYOvxdmR8VHOMsv0ZWMCU+6jisR0fGBHIn+eIU8U6zDEWI/SQHmCrZA5kCKc7OVYF
EaX5IergYc8GPOqi81eiRyjvEqVOsR8QMPddU+ymisAr72/QGKhxkzHsSzE03DSWdRvGWcyH0E3y
V0Df0QNqdLmRpkg/GmpeV1O+0BUmthY+oipwv5MG91Z0iNT7QGSN9nO2ZHQCAoA2l7YqtTLBcyqE
a6h1flPTHN6WBn87pYCWY8Kmtwokg8RWYmdxeVzjydabuZLWh5/4I2vxVQfpgTZSRi9FZh+DDOYR
wnoe/IgqI3pipI2tpNQLwiVqYghrE4m+3LQugEymQVF1bQ4/KbiJi5RvwJqELMlLmfYnFn6ep6QM
w40nxiTbzIAP1nlakkSex4YVBx7U9oarinfVySF9T0qn+DI5cQZ7xdYYKC70yXllBpNmVYnMU+1q
w14VxSz4e+hbUOY00SEBGzYyEDya6Kr1h4DV7rJGrmBQAfBgTjyP8C8pIxsy2VoZVfxa5AWHbIIk
8cHW/O9Yk83GC/6oH6wRGLGrJpf3y6oKFQlvGJUJSWWz+wEBeYh3NknDQ8cNae9xMHV5RclpK+qO
My6YKfDQwHb1U+vY4jbjsn0Zyk4/xmVcvUcMDYH4a5lGOLURP4przx/rz6ZwpzeuCZW1cRMs3FWQ
qvo7FUrgHLNFsJvjVKke4MEFt45jGWCu64HKQVbpW9gODZJ6GVuCXKyv7nxZjs/aMdgJDAvT+IJ7
iBTLaLl6ZeKi+IBoU+39ceKfVyIYHhkyoCkZtQVARGjU8XQYBFM1BIvj8sRLESIhAYe90bJzF8XD
8LwAQFgcqmYaEYBipiBrgDjHBimGWpILMMHMbZrIHRs4mSL7iPhwLb80zK2Vo3K47WaiqSQ5vfSP
vZvI29ygbr9C7xzNl6iZzFfJj9y0NYElgDkp+Ab6zAlVe3vyCTraDWVhjT1BXAS60mHWMan/UH6F
uZjfYINCoarWdjHYn4jjlBhNhp0/XG8s8rVjOePbyM7MpuliGoWGHh7HoasvY9+mfec64qIkIViu
XIK7HNcSItXTqF9mjWKziXTrbIVPgjsd2+oC+gu2qD3JZUGPM3Y22ZAlRz88TFPMpN80byt2Ljgq
j8T17ZiAHPlsbmle+ByItGCJ0/YCxNJArg2LxQhw/aAp1kNUIIXPJX6SwwSCtS6GsaB5GtJpWwNI
Tb7Sro6fZi+OOYBYGWsyLTMXdKXF8GrwQbF2JG0VLPEGGHphp+SMI2OZ580SJjZXc+E2t/WUFBOr
6ByYgcDW48Yy6pZcqMuDpePcf81uG/LtVFbVsS20ftWmF64TeotZ0acIGYrnNHqOPMVBFqPkdwbN
wDlonsxWpFczeM6Sk9LYvzhhpC5trslvVu+lJPrcggMSbRPNDywd5TU9KI5pBOa8T136+SEq2k+z
SZwaXblnk9QX7nLOzpsfDtWGYWWoDpm9bIfhisJ+1JIzo/i+0VbK+dzQkOTWDnVgf8XXyfYKbcHY
h04RUX2Axam/JjppZNXg3lag1ZCz+uIAEqO5oCZa3hT8TaE51O6cwCzKs3YvMDDjAyM8YucksjU5
WpWMAqQRg5zUA6SLHtfZecdXbzp6w49m8xN0kn+BQyk2lsasY7R95OEU5DTKDT5ueubCyHpz07wl
nibDh1Li37W1Es+TVy3FoCYTl2ZciSfyzc2rV6X+BbnqCGXIa5diUx3ZN3Xrlze42d5TA06Hv+5U
8uNDhzy3d1NtZURxkv5q8lo5U3Zyome8RrPYjJVn/SSMZ/kn/oSxzeipm4tV7E/+Wzv6ZsULSugr
PrduccA7cnkwDK585NmkLgksp9ckd8QOKhjJl1BQahsNNc+w5xMjXrPrZO0MzI/LdAq9l2lB28MH
KW6yNDDXuWhqhuOr5Ba6WokUY1m3DDxUa6uKkSEjM3uqA7veMOj0RrDffsQAdW6zfBIb7rL2oXEL
87ExK+OL/TxaHihvpBlZ2DqCZUFGjEHrP6Lz4pNWyWNVmcZtSE9qk00lHmYPg/3WSIXF6mnNNCrV
VC78vO/meLuQJsg38dcWrycvdYAS5pSE+EnI7fo98ctwN5JFdXe9l3W0wqsB1zbwjm3E0QE00/zJ
GkRC7bFJFf2PKr6pZK4vgVp623qQyXdu+m+Mcsx79sNGFp+6kjtWQeq+I1ZU+QMpAo/Yu9G4y0Js
XO4aY/AlzSNBhZrm3mbqYpvMmdZCXXkUiL7ncQ9dBhl/9LeEtMmJlcp0jnlU83DRtu8cqcO2j1x2
KvrXKr4KMlNtW02rqiAuxGxBdb51OPbe4QG0rlCJHl1eLXe4RDbE52HgbhBTmt9W5qDfZ7rLV76m
iAzoQcfkvUNUPgzQB+IF9a3VBWnPHQl8shn18sF2Y8gaEEZIRWhb7Olc+ddUWKL2VOrQJKvBpOuV
TL38vZ6C8K3DgL9vYWj9VNx4od9PHCXWFaM6DHyx6DTw/4HksHajrswp+zhcnF2bb/GKZHZ4UJpd
yhX9gelFzC6mRzbVt1m9cHYdJFuWWrRlY/lxaCYFEcXP+IosrQ6BXxnXo6vikxOl8wbqbhju7ZhK
N4yPbhqOQehpllGnVL5QomZhtEj6e2+hdrRZYd0MIiZV2bq6DVcdIJeDLL1oL0mSvuFGVnfqPAgr
uNZddPjEJxljfTNNXqQ0A+zpUqFcUHsjU3fHARYni6h1/IqPQ+EWH7elicDSDaOsY/NiC2pOgU6z
7Ujv7drvZEQFxHUc4gaN4juqVIKpMhXej8px6mLVxmK6NkBMXwRMSe/VTHeGYldrcHX25Cf1zBZm
kXKm9zZukb10URpbZ6r7DxZZUohZNh2fAUz3Ie3mAWJUS/73/FUSyitBlDT9W9B7jzY8dlTSwX3h
w2k7xPhKBK4B+TxuiieyuPc542sE5ZjsDQq2tWubhYhVhqq8LwumZtfGxNYl0gLf+BDh86W2oNrQ
2RiibA1VljFgT/j2M6nH5jKwquo+qJgY7AtZX3F5wbJgIu6VXAVtXFlo/zNbdobnzMDYH+GqXSPz
YAHCmRjZC5zM6aIa7X46ZCC6sgtGWK2cCE00HVrUo88wj9Q+LE3J6+rsMUa1V1crofzgGoLZfKBh
5n8ZlpZfURQqJj3OVmV3ti1lwfealL6diL2Ap/fUB1qQ9syRvRe30wyK0N71iwcqFjfUIox9700i
B1TTzbdzYrdERZeXL6021pc6Fiz7IQrvJ0YxPsbFZvUWw5UC0MlqFqWTUKJ8j6ukAbXq+LG9hR9F
N0fIqVthPtDuyrxhY7LGiQ14NnZ17mLymmfDlwzhfBz7htqGhifHuAzlgFe2UtlY7poWloSZqGHV
mGb9iWzcHoZKJVdVh7OcUFt7UQEKqF585xyt8Lm3TGYJx2mMjsTbdbuzhrFK1gURrKMRLNZ1xkbQ
QZz9bAV2CsU6br8ThcDwxifrLtH6i3qPtkhvm03U9JIrQXKQahCHejQbhlzDNKA6j33unp30+Oyq
w5hD1EtDd7bWCBd86+iDXhRFCmK+Z22GzHJo0RDMjZmm3pL7mewOupOp0wNIjMXFNyxxH/GTeRgs
WX741QwQjlt2S1PJLnIS8bbxYC6RgCK31Es2NtMxW8ICJhLUtHaXCEFtaZd/0pscMQxRnbQ51Zdo
kXCVE4hU4brKq/S9qMilHAQshBtRFUtAP6vxqbIlrNAFxU8FZ4uIXV7sB0U9wCAWhytAHocKGiOd
UTxSXuFeaT5ScwruR8GMjONj1pMz6GR2wkXlQIKvpS904lJxI0WNpkhGrD7otjHJDJSJwdU0JmWR
i6RwD6rVfGs4xmMgTafeHdRFyxvpnS4a0LcyCTV1KSHg0peWl5MeaduwJ8TQjjvmVOGQZaCSieel
TEIyvbxIX0580kv0RGU9uSIoort5HIt2OUZSF/S6GOguRkdyJDSiv8Yoq64ilfEkMQhv3zWWZz4V
7nKnaBnm29BMp+Zl+pa6Yc+I/rxsw4Mw+/IApo6IGZ5fs4vKYnx2hBRohamsjrQ0w++t8pfxETnn
zCc5pM1tpebohUFzvJzeG5hI+m8x6++w0oVDXeK/ErJufiQ6/lM89tdf8qt85X1zJPqVQ/iUXAhR
1H/KVxbCFv9yLbhPvuksoxy/yVfiG/L4H6WtP8pXHH8sya+xGNiw3eDfkq+WoO1f5SsfNiwxLN8m
kLtQ3P+YjgWT3vhO1c67Oq8aGACFm5dsCRjmVewp0M6eDnYd2LwtbmNcbEVeMJQgUb1DQkCnLE2p
io2EBDe8HALqGoBPVkJQj6JEPHhqDxVLXY1WEnuroGrHLfKRT9+JSb4Ldr+aV/hZPIVo+h4TO0fj
5WZLpa1vt73u4gNjCOVNAn+hXTVR2wcbknc4nQWRKCJ/tCUGLtkKxVr4uXNKxoSyVFc7mj0l27ga
AEM0fHDRWynCj8ZXqDsFVQRc1UcS8Ek1zYFVSTdNLqqOo9uqyObq0ndt+aJNn2Aek62IWzzHuEGo
RPX0uOwu2nDbTp/TNn8bZjO5SlTyGHJb4BRX9AhZUr1LOXP2Ek18H6pWLn2P/MpMUrEfe0NvTY/s
CrEAjpuTQc6vN48tQ/I7WpjzNuCvbmvhwayhylFeKuPhXmFpwEv3YZGO+QkHOVlHOvuBP7O4c0SQ
GLVMj6WFuE5lbPoO11Zexi4MI5J4BuH8RJIDXaW+bV9kVZLOa5xb6BiaS/dIctL1T0bLaggGuMER
Js8tDOJ6HFIsztjzn6xoNm8lDcX7gPtxQAIjEXplsmh2k9kj23F+IfR75cVDc6TC2504dgjesSDw
bhjRXUzMhi7EquBJWp+G2sqZtcSYZQrFczrStnUU3Oo+QjOVLeLtrsQiuNCjTtdhnaNQmqHfJJuI
xedkxxnX3lBSTxmN1YLmopF+N/pO7ELNXYOsCUXXivH0+yYK/Ke61e7Wbf3xMtNFf9PynOdbCT+H
qAy6Jh20QfUPPnc1RIPEFi+dO8jniqPasK4HZd0FzAtxI+VGTYUxrA6d6+UHZmpAxg4di7y066KP
xk3SO81LfsvUVtSwDTZNFCr4kvodocAKAzhfZk+lTO5jr/MPrZdxqmYjb7dwE1gazPrq0NRedcXi
e0se+UGAa6dUAQWO8d1qaJgfoRh9Tb24OVqQYt+Yd+tuXapwmIwxehnBl3a0rjkEWJusG+e7jCsH
+7MGf2WG4i3LVj0oMdcu9rlLsnjXAa3nXaxoTE9cKdgIVUKhYyDVzWuD/ARcSHP48tLwjX1CdZk2
dnk1NMF4jOoBszydvebQ6cK5ZBS7uigJcLNtIqzwJtXaUNSww/KEqEiETwxW4q2VmXh3ZZJrzocq
bpmZzb0rHSDjjWJp2ViqZpvN8yt5cmsaL0eg37pjU5shnq2JuD19J2Kf2A8auAK3mrL6kXPxZuvb
aqSsL31+9mnIWE2XWC+gOsfxGKeea61g5PnNlkN8Zn7aMgxprVXMAm/ciWAMYyVZsBo6zy8uEoPf
nmBMPz3Rl0K77NrihcuoU1wsZ1GMwSxLiTUwULNLOh7ThKxAhm09t8tf0D+GfRcow6UwKp+7Jhgu
LbvV18Zglk+5cl2KOUJi5vvIgj88L/UQ8MP8itmfjD1gI9z17XKyI1lu31TWOH1wqbTecgrYa08t
hH4+RTxhKb/6aVs/Dokge5+bM9FXLqVN9SPq2+puBkH2lRqamwCjjD8UzjSeqMlvTKDIira5PTvj
foxsVz8mxN98CvLaj8BfV/54D8+CoKmn9Sh3pIJm5xiltrVpmUqD80vTRx5CMWbhpoChxeGDeIs4
Fp3dFdulfN+tUO/mR5upVZLE/XkcjRJuvNG+o+SesaJomVgKsqvRBaSmvMje1VZM2WimDbQiEVTt
J3YK12ZQ8a3Mo5tcF/ml8hX3KWccRzRBOvTkWPi8Drq+6GRKWbVDwgXNNhZXZCuHJ4CMEYPYgYTc
4Ij6e6f4ctYq4yMBvm+sCfJ2jX2KDMOfd41X0NUs8prNjCwqB7wShMRP04GJySrmFHzEDfVJGGEJ
MmrtxTORmIZ68Z5WmA11opgm5twTl9NohrV6rz1PC4I3qRefQkkQfyMR9Rhc5gGf3HiVqRiajIfq
mM61cxxq4QxXuYP6YruST4E2ihMB8YQx0MAPWAcFNJBSGyS2Fbf33ti1O50r871p53uHcKgN7Cns
HkwoHSWq6JJbblO1ND/LnqMtAUP5Dq/KzDdZPcoX1bldsHZknUYH5j97snaNpG+mIQJwymUgcM30
FlVSRO8n12qHh5Yh0oxex9Q+SJvpn4bP8Go0hHNv6cZ5MXRQnHhgOxfaNUCfpCoCbTJdzUHuwPWQ
JP58N8PumC9EyweWUH/O2TmvUIM72+HSQg9YsnIEjxbplG8l0XFCA9Qu1WCUeyd37J8cnKZuVxtw
i+9suMpPbmz3y+9u+qfMKmS0T5DMntKRrOHOM2Vbk/QhU7NVRdPeGF4H7t3oBZfwPCgOFvEuSLqO
2UD/MyBar0MjBPMtY85ruDEqQ3ylKM14EteX4kaPgIe2fq9zBqQz80aleOCrwu6A7uHrlJwhAkhb
ppd3bw03gZtOzEt9M5ztdRS5+kHTBnnH4HRJF3XaS7ZdxPq4aaIbkGETRBDIghQ3fNVotrFh6oOs
CVwxCNzpL41TwwxtNET+KvQDxztU0wKBUjQLgA4YDQSm2Ix5YMvZMpBx22K48ui6zjDMWkkM2bXq
H3TBEJ29RX8myY1R4wzNJ4Wu/FAvOnVHxRU64lm+pi2FlM2bad7WVYPATVY+enMX1ZuVq/4F0A5C
BrSV9Kq3qid/gLtBaCOJrC1+q3sqFiU9PYvqbHv8MB0R8ioL1eu8aO/qLMP3HYr8mJHjXcWY9iuW
ZkeeKYt4nxO0RMjPuuYWnx553wgXqT8/y/4MqndvLJlgBkRs/1i7iBGr1ykusAuyjDmvreEzgm44
fvTUjTL+6lhu4SPdD3m1xV7lJp2cjYhx8STmsz2B4opV0WjYch7IeqbBFi+jhzH8TDKtJHOC06Ho
w6/qxf2g2jxvZwwRDqSHjHsh41vYWTvCEQj8ZwslW9wUe/FVBvgoQGkXsyWhTQEuHECZs3gxvPd5
nnA9FRfR4tW0Uc61morDIyPlNFUY9d3Yi7sTNDLP11qZzUdEPjtZz3Fsf2KgUMfqt4xyzW/k8b56
ahBUfFmo0YQVLWbGKC6tnMVhCs5mU3g2nrIknvfYOWLaGq0yX62zSbW0Kgo6XbZ7S/7RP85nQ8s+
m1tRW2N0DUEHVLALyuyjPlth8+KKDU7FZZZMK7dsWQGWV7wu1i3vgOOY5PU9YtHwHC5OGykpTDeN
/cZaUXnqz5Zcc7bnDH226s62Xbk4eH6Wl+SqFl/PXhw+b/H6RJIB1gVGY3ypsxno448+0xxRdzyB
TEHhx4YlkS0eorm4iY5JpWYjFo8xW9xG82w8hlSKa6LEZfNdnq1JXaelteGANr35i3dJN2ixMc+W
Jh88DoYg+Kv3YPE8XQvKHZqJuC0WR9Q/m6P22Si1F8+0FPg2IGRxUp3FU+WnB3u1WJxWp52oZC8F
1hNxMuD4ZuXh9adni9Y827WpJigkFg83P9u5hvaiV7F4vEw0lQ0q1mL9tjBJWgBkhvUe+Lq7sBaX
eKAeiMXuL0ews42cny3l3LRDpl5JwGDl4Dmzo6wYmTtb0fPZlo4Xh5qHRPqe0ri6yn0ztTfT4mXz
d4atDZYAAENrxdkGmgXGN1bkM43i/sSHFbrP4o/3tW1dWItn7i/ueex2w5anKoTzs7menI12IGGY
7tE8RU+gAHDig5qPtlr8+bFz00tVu7CpvLOB32tlfQCgh3FsxtE6MTKSYRP3RjLx9ZbK1EmxVkH/
jGQAULEcqs1c3laeTMW6N0iiBhrq6aqu0uOgyGO4PCTBZpn4Y37nfk+yeP4Yz6GE+pxPYGHio14y
C7DIo4eusLJXgdX8kAwR9z+Pd8h1X9fhsBdWiQUvPUF3kw8WsQjqk9TWlqwEUBJ3OxYDEp9pHFiS
mUDRPNAbWJwovu67wLN8Gp81HJPOC7zTdA5moNjkz3pJa4wzh4uNkjkhDrXkOeSS7GB/wt82S9qD
FPUcgVshAxJRWr2VSy4kXxIigdvnDzwvmssIK39Bb5GW6DMWFNuBF+7EAvGjGIwLKEDcqKz8zUt5
2o6BEz3gSP/Sk/4c/2f0Vd3+En35B7iv2yopW/2//sdfV0WI8BKEIXRDJ5hZtL9ujTLP3BQ2AdZ9
pqz0rh5IcjmU4jczIttFMud01cox/r+siiyrOX9K4QSeScMX6ZI9L2H9dTVFAHeaQy8b90Mc5Zec
MtpbGpsVUQx6qPWsuh1XMnnE/2m+/qD2/Cdf7n8YM+F/GdnEguXheEHg/GUCrnbdwcsLPe+ZhbA5
6nhOT7NQGic12RkWYhCWP/5bivs7UhwZL8RYBwXrX8fKNu/Fe/mP9/LHPzZJ96dc2T9/8S+6nCe+
sQzIbwnzgbbFWX37JVbmmd8YT4M/aVkIS9IMUOx+0+XMb/wTXBkpucgKfwmD/T5fiH5NAMw1XWmB
qvq3auvBIrv98ed5Sbuh6Vr8n2PxIFlkuz+U1mtFg8IpLWfpLf3sPHntKXdfy+AxDXkmMNCxBdk2
EmkJHxOGVutZvnkKIl3wPR64KoBYO4Xx/Jx1cl8n7s4yjG16OacI4APmtpdvlzZyPJjP5Cr28BN2
9ezu01kdzBp/MgTrX58staaitpMDv7YpLylvHZwmP5KGvpPKvXalvR8a584JrWtO04LJ1TGKsemD
rZ83D75RP8xjuOUGtHbiap0V5ipvP+b8YVoUkmImj8oVk7uPV/vHjmiuVTvXpTM+15Qg67a8lS54
0Wna5wU0DIYrJhE+zoTbNn7oPGoZHdSQ3hQhtx4vZgpRUxqYQ+r0vF7uyCIdKF2kRJp7xPLgkfbd
awp1g1Ojs2c26MjIMNn/9pMawgaE46WT5ts//OT9J08G66/a6vmb6DGFvKxa8lPDD9Ifv4kEkgS3
KsPZ5k2zoWuwIhdyGQ3NjTtNN/SPNJymBXPqMSjAqYHvzH/9B3D++ih2cX5NjxFKVqYdk+vjn/8A
SYMTzBQmgwXcr+s6ufQ7tRtNTnP9RCKfdYYbgvIS1vZMZmF+7gEoXbqWaxwLaWNPrr4mu1W7WSq5
7sF/7zwrLLZhNV+OOTIta0Jr2CPG0US3KWZaYY5LgWFfDlMAAI94m0+MebADot85OMQKMmUY2KeG
ZgOpj5AdGxAKE0nE1YBg1ZnJftYJpRlhvdiNOMGNu/LT7lQ2zP1UDYjdf/9B+vfSt//yv7XQQ/4Z
0tX/+xzh5TW5kDT+9B+25wfcXfelpvsvzZ3jHO/99b/5d//hP77+1mPy1wQtdsK/fk5eAPbIYp6T
f3pG/v4r/2leULEmJ8uLbXEoGD3/LXtrf7NtXI2zA2F77u+PSPeb8Jne4k1IHAPQID9zvz0irW+B
JwSPSA9SiCvlv/WI9Kz/+ObFsxA+W+P8GXna/OWn2yxQoENjmveF5cyKar/J0YdhWTtmJGUROUw3
RMk/Sx9ayaTd1jrz2ceGRGBtCJ3w5AhrmKeDOQQ2tPvW3bVUTq/8RWOxFrWl4p6AOVgN65TbMAmM
RZeJGe858QcqNsWi2nAxksPV5PrDeCkXcac+6zzuWfOBcoL+Q/EVLUiddaF0kYjokVIAn8/KEWhu
VKTxrCihoSM6VGeliWQOprufpv7BDFitOTAknd73ndscwP17zByM5Ssi6Bisu9AiyqkzxqZ9HS62
v909eogqwxpQNNLHwDbBfnCRuNbGwPDnagBsvOOt2JMkthuP1g4VxAq+XphcJ61FwimLG6fYRF49
Q97PGMCmHzDyOcezDL1DykXZPDgw5sttqBzUXRQ4yXZqXBrfid8GVKSY97msQqzhpugSCpiYYStV
VV5yGmHyzxs/R8ZYF7an6OUppTmdg+F+jYaqe8tFNji0fdrqCynF/kli2DDWBlRQOFrJBFUYJv6q
dal6grwLEJHceswOliGGW2M2+rvUVsWnXcRU0bOUM+EWUIHxil41GRu4omCtHMBIt4Zww5qOY4Tr
Net+juik9vljZee0X83WbIEozLKu1svg109EmYB6tMEJevZaO9x1RvN/mDuTJVmRNEu/Sr0AKaCM
uqmFTZiZu/k83g3id3BAmZWZp68Pz5KW6BtREVK96kWmSEpGpjlmgKr+55zvwOKN/EWFKTqQTeBd
o9ooH/gKNm5DXlk0lRysGjOu0O1qUjTqu2TQ+mh3VfOQEBAhuZiCpVNUd407RvPBPnMBdJptN92Y
g7L7Lbl1sa1qnzJ23Yk9XcMk+qYaY14aDBhqZ+rWO+a/h4oqi0MSZ/RrzdF8MeNSEn7P2peprtJX
muMAftkLw4XADIK3IuqWR6uaprsyZobhdBhpMkuOt8oKsn2eURMEMTS79NSeHHr+v0I/h/0aWegs
bdsFmAdKc7WQiv24aLjSwFUvRh+TYo90dLasrjqKIpGHkgQmpoSkeNHADeBf28+ejR0Nrz9gDFTD
ZljnAdz5RPdnrHk4x+QAeTVNuNKxN4MdAdP2qok0IIYunZ/rmHAVU9XpbHcUVSX+MmwbAqLzxps1
ZIHC4fvPRBTfWa613NtiwGxWqumWe90Oa4EOtUvA6HwGEMPv4cyJnepd63GJx+UFo7F3zP2VOzsq
puEbm7zZS46j5tWh3OElAzr5idKvXnzLPdEZ2h8d8IK3yoxS0jJZ593NomjeGwor7svCsT5GGbkV
QStfPoq0B1Ga5Km5VUXvYhnjnUL0XdmKlXJedrHtiY9xUQwYa6N1noVo4ltnyLOdHoeCLZbybwNt
e99UgpaYFIzldnRdDw924OPTreG6p8wCfvptxLpbNaaA+Wu4863yS7x10lT1p0gb62W9EZ5sEC6f
iT+ONTwaM39eGtO/n4tpNRsaHGSSrtBbNJSR68R4AOgysN5tO04MQM5TSQA1zyM676GfzbwjHqIp
jX8VxIkA9wzT/JrJMocuwav5aHsZAT7FQOIzI4wGlUfadAa3maD7T5a4vQn8AtbN3fhBF3H54WmH
p5/mBNDFQZ3fmQArBWBXRkPaQtFzUULxPS5r6UjdgQWkQWpDBGrC0WwCKPK4B7SecVA4AsOLEzn6
vJgugD2daw6kpdUvQIoDl8zYnPR3gWXn44aiMGz5JPuYhnaifYhFjvBTTVSvAc5vH5WCdut50GxN
BRzZ9vLoIc4d5z2CVH2m7DH6Zozto1kX07WKe2gntTmre7rpsuJYjRBwSQAIvJh23J+yia4uduuz
OJFktK+9LOgueZMl2HA9mdAmMMkbKRg08H4wILhWubPcj14bj0eRdt0jNqL8KaHr7ZtQhNKGIfav
4Nma4GPVCOVFetc5cY5zmvUFCkoPSJW8lbwtyhlEcjW5ZwR3g8QKXQXFJjfH1MBO2XnGAX8J/U9E
J5oLj4J49mAZ3MeNApvYDd4Ze2PxMVGo8IGxsg8b5PN0M9q2/ml1nY+xNBVPg5UG+8Wh/DtokgDI
nK5/0EQ0fshaLRlFTQiz28zIgDkuw6iPHkl+qmi6HGOrVX5GbaWzzbrbOOLPw1/W2MZMxq91T100
VddqzOwDQh7fKEIeVVOjWx06OPGnJBmye7RlA9HHDIoaqEPGehuQtb+ROP4ZHVku6bdkHMYPw87h
8zBAjh6Sbu4/7QF0/62VwX7lvnOygdXTLy8RUgDuchDUupiVpCap1fdl5Rdy21bUQgHO9p1t1rLU
YXqDMe0NXnaDjhYf/KSozolL8cXGsZX46WPubDfAWEcofradgjSaR3kQYjCfPT9PX1izs3Sr07qD
3S+r4Ru9JO5Vngd1KD1XPsuEDbnlawy3FHjE5TYT/cqGjRZK1Ya2fIJpSQNS07Xqamno07pKqH9/
BTjoMfZx9SltEUw3lNVV56EdmytQvOJhwvNwdsgCIqWbxtYKIHYudA7dLWXLFyJ56SLYd92rKxuK
mINheTVHRL2ceMmpXQL8TEtQPsioca59bQvCgF7rvXZCw+ztRhsJzI0dNzqRBfEuaZKkN3nUZK+V
tLwLG7bGCaOm7LGLAvu6lnMfvMuFoeKUem8mB9JwhsKyo5ea2zl2lp3UtfMEDz47JXhT4fRw4HNg
HLf+s4JvWe7RetIwwar5Xsbm+CJ4dVJII3R9JTE675NuMc0NRNHpKGBcnykC6U/zbECF76hniyID
kddGWzeUos8vHYdvs5gb5sEZSgF+3uw9oPPyy0oXHHVkBqjvfSJ2jWUOvyK3lft+olSKjdHerFOb
tG77UaZ1cBxJ32/6LnOvrC54cuYIDq8ciMMM9at2ch0Ojgav4g/0sy0KclUIcwz8W5XHOWHtwSQ/
ak7UrQ/LkfnfUOwt20ofxCKH6UxsQaptBdw23uM+dd5Atczfa0DpKenMFPPwiAamWX6ww5A1AcKw
JY8IyCuGjbnlZwaXDRmdprO+zt/TBmk1cSX+jVmwfIbR6jZfkj67U18WdLm60SucLHdYUZ7y1ake
r5719Mu+Xq1O9t4Z+x2sOuzt9ep0r1fPe7e639Xqg1dVrA+Ielj90sF+Gp0T6Dx1WBz+8YLi+bYw
zevCHJ39SOh7M0lAe36ZFCeI1FjO8WXetUFX7wzPuvGL1LrB7hJtGm2O99Fq289WA3/25eXvLNZY
EOyrx99vRn8HL0kcIOWoG2ua9HXcFGO2NyAQFHiR4u5CGdqq73CceXG/QgXLV8BAMH/3rqB/d1j8
tRfs7DWNACwUyB2lBA81/BK1s3t2iQerKXN0ewP68YaYMnenpshsRIO5Iz5N9IGwx2zzEpuWc7Bm
I1rP8p6D3JuvvdwnOuGUg8fMvXLvedmhkheNmbzzAJsH+CYlW+ivAMYaxfDXUEaduahj/J1iJ5c6
OAtCDJ/SGwrI3WMM2jxjv3lC6CbsgZBH8MPxu5YQ8poHsb+iIajhdslbc7aMXd+6ERjPL5Vy+VIs
u1W8dL50TORnNE29ypt0H7aPcPLQPLtV/qxXIXRZJVEG87DTUB3KSx/42wavXLelzYYtzoz76TZo
vfy9BSvWEaD70ltLhBecurDMd+6XJiu/9FlrmKDw4Ylq7eNUQxDgiUDOjVZhN/rSeAc/YhSU4T2G
3tE3bQWf2zEy4uQzFEH00Ve8KU4cdqtwLOcRjVWJOH2mwBVlufhSmR2gip+tduIqrL906MjsfPQa
H3L9LkdhT267L906/9Kwg8RaWPRWZZturAeeGRoT7aKdcFTQo6B5+191yXDUNGhcTYz9XnktuQ9e
xXKQqkhelauyPs1Zm7GbWl7HJfZBhiXphGizyvH6S5nnlYRK/78fgDxVVKAXf5s9/h+nH38cfvxn
+Ku6+Sh+tb//X/1/OCKxPctiZPE/j0def7Xdf2x+lfFH/scByX//7/49HJHmv0zYopxafR+XDOOO
/zMccf+1hoG9wGXYYPLvf5gg+/8StumTSvaRs3yfMfEfxiMukiT7Ge6kYA0V/2+cnX8ejuA2FSgx
LshmVJhVMPnDAJm9TwwmwgtgNPXZoWGvSi7MS4ljZuBFy/n0h6/nr2aday39HwfWHtZWyxKO7/ON
SC7k//48JSaI5+hBoZW1MQieTP1ybIdKPAvFjmbRcVdEy3pY55/ivp4HrC0KpfBl0VG+HQcBCIDT
/7D7h7/r9xns+nex3Q8IkDN6cv3f/K2ybdm3zUUQjiL/1lENsrNGI9j4i3sUnXOWcgFwndv6EKX5
tEvmC+9O8/z3fwS/6Z++GxtNwDQZ59vC/e1vyILGi1Y0HaP4qQkhZNECZKXV099/yl/84kB9Ahfx
gnmdLX8bh/l8ySpZVBDalXt0M8CEdKocR1T4TTNC1Pj7T/uLa3JhMrF/8F3BC/u3+wuroGWCY5Wh
LH3vMAXUa5HhFP/wKTyUv39zqDSk9SVDbDSX3+4qAqJWM7qRH+I95jKyGXhL3pORSX/8/eX8xZcn
LQdOgOR6kHd++yCXkOm/b98oZU9YGOpzTIleZHZ5Z6vs5v/hwxCLcJY7yEXmbx829Q5TsNbxQyyJ
ZBUClvRkEICNFlDxk/KOf/9xYv0tfns2Ybvi7nV4I/Ce+u23Sq2A+agf+2FjOLTMDJUE9h2ZD7mV
eKeK0zrLY+Mdko44CisOLZcYur97uV0yJ5yaB5UFOqSPZNjZmQfTfj1Dbz2bDb/rLstdJ2pALkFS
yubUUzpJUrmgXU/XC+EJrKs4abvF2iHyewPSlccBqtD3f3+Nf9JaeM5XK66g25N38Z/uRyB5YnSB
roZxmYiTguV7mtk4b+FBPRugQGoVEajQ8advcwZ2RCaextgJ/uGr/qv7FZy1wJzvm3jRf/umKZ90
SjfKZZhDCj5R3H1D4kpu8JF7/6Dt/PmTkNdZP0iIBcy+f/9Nk5r2eHi1QejjVtxOfYAfrCq+oTeJ
/T98tdhP/nQDAeg0IWrYDPz9P03am8KyDV+0fujIQeyzAZ6f5o1/JzhPPngGN4JouifmjgVdx92c
7brAJCvvlTVz5Goaj5KqyHD2fRJajOa9x56OyQ93aDgKeRjpacfr50fOKc511w3VVUayDrtDMuO6
tHo1HXJ+/G3Tg20yC78/wU8IjvjHvYPUzD6NhtoMram2s10tLf7BVeJyQeAy9O6IMsaMvy99otxb
CKocycjXe/sYUOUO/2R6C4hIfXCwK07OIEeCp7QLz7QwM49u/FPWdP5bihP2dgRIyoHJIZMNVnHj
MtM5B9AdLpaadzLr7H1O4d8pcVNN7NBidzr19ZPDgfNNMMX6oLEuABvQlBhC5gY/OA2uexx5mN0Y
kx1Ts1OPhlk3t4FZBPCJ/ZpaUD3BJJ9Gu3mrpyG66CGJXhLOxeGAqf6HN7aM2mg6eM8M9QqSUoKD
MnBQq07f2lLbHIiSHdS2o41n6khbB5REjdX+wbICWk0opiYz7djt7TLgLYIU4YVto7OQy8HMNoBG
iyDI7UgH9/l5qFLyw7yl5mvZy5WpyliJXhER9f6WWXhKU+o4/GLLxHcy2vTcJ+vwLu+tm6aLECZc
W/QnymvaV6sthxeXZq0Gnhtswg2zXfnCtm2mwaKUHeefgrRvb9Iu0xBM0UzkrpvBK/aMNJmepHFQ
R1BmWfohe1iUAio8tEC+MSwdwWfqQwlv8FYw09fI5K37gfFrhIQECm9jMpnaO1g33pNazFe+FM47
B31z2ARmltwOcWOCZYDrgoLZm21ABA/UyoZQqfY2WTHKF4pxsO3YNrLBYJrqR+MqrsGPXO54Oaj2
MXfYCMERHWkuYotzLrAh5RgOPpfYhgFj9mkZ70AsRSoMBOOwjcr6+VpkBSgpr/OqXZqTv4u8mE4x
MC6hYHKJPcoW8C5sd5C0v0TGTjq6OWlJKNWOqcodInO6eFSTphvaO2VYVQbCGE0lxY609w2xgPhI
vpjszFSS9GT+pW36fYLOI80ovAS3MTP8azIRh36wmjMAZo3XqCwe7XIkgpLOTFr95EmYctqnjKcO
LX/bcTQq+piaThI6NAt+3wnhCFgvqGoogyDD8x6lv4pJUjKkvrLn5lcFanif9jplf9o032QkPUTp
mKmqYWlN2SJOLkI+CGDW4sLqIBC7a/KMb5/Wh0vQU/BIxVFySkodcK0u7JM2LT5M7Ic32PnGY2Dr
6CcVXm60yXC23Q/KBDbGT/xIP40JAddAmZ6HJDQmVmG2ooBh3aK7p0h+PsrRKEINd2EPr9E6BKZt
wOGTB2zASE+L5VxRk6hotCZ/pLHBbYb6HLtpcNVWQQOiZRmxmrRxsI1U9BzPg3PVaCu+pSpcXGnd
ScL3nv1Mprvb55ylaSkkccuuXK/pP7c6JkUHsMpNeRToGWR4aw07r2ZzXEBYvorr4Q2AcXsOKjPb
suohn/d9zwRqKS8daZ6eFPO47HCbU8biaQy8ZEcVJ3ZV7aaCjbftLjctw3dCvv7yKBq/vUDZSb9P
KW9c0xAEjiOAwQAzJnI51XhSyIhvdQymhFoB+ew1zrKfNFIafabLJQZ/2WMLC6t27TIso3Ybe3dR
XjyYZpafwK97p7FfFURCF/EyDGFOf+Khsr3xFxB7fLVZnRULz5phvcF4ti9O3l5GCGq7AJv6dqKA
eyuc2aJq2wZzg900P+gcCdTNq/FQOUhIrdVxoLCYai5aDw9RW5fpQTsY4GnHZnpeGp80euGM890n
NkkL5BIme27Fo+xZ0Hzxhu4p3LUuSLP3dQrfQwFP8GGIbIkQEJ2Oyg8y2oDGuXKbuXQaI3Q1iGab
1m93Sbo4+0kQe7cZ+d80Yx89lCZmCT+KqZMJnItTYYiUgcFwzfYoDhj75lsko4D5lVVtvXnB79IE
BzVSXwfeZ/Te4OASQcvjmSBGlNmIdjG9jw7xbbZVc1k/sy+b7gWejSO44SgkyZNvLV42N2nBsMNq
DPmYcL3vWo6D3mV4NtaStYIZcAvTAXog6Vt/5zcVTgx3JtK6Z8YE4r+Vi3+XuyVZ8ZiX1+uQ6Pa7
MPCLbhtfavD/ap4wBlGvtO3a5XMWKckDQmab0e8/wLRRozDjMyV21R6Uo2GaMzLetTOhrMrZmbx8
bngIm3BRbbQVtszehWk3Z4E4sEGUWcAijIyp6Pg5pGmGQOIFPMajvtJLNN0S1X0ZRIr0KI1nJBvK
dVnk7zxAwYcWsDuWmsQqCd17I3du1ubbxXeaR+GZj37aNseKtveNZPhLfVOmzjSlOUcKpfpTT68O
b/m+bEKP1GY4NEKEMOa9kFeKgc5Nnc1Yi/x67gpxx6An3ZVmUr6jErT7hqZo3AjqCpsmuL9WVp8s
SOlelWN+XDxzeI5xo1H+N7njL50vrrOpTFJPSgOEWgCtsGd05wORlOoY5FVxGtP2sxKiOjPzsh5t
SzYHbc53xBCz87y49PtJm2IOyzKGlyHL4k93yfQ+4be5hbplnny3oZGJFryHxc1pDCzgK8umv7FK
Iz7kqSzPXqBAM2Wqz47TYOKdVBX9TlQ97rvCvG/ovYS5AdNsCcCbLRGSGIDluDwT0DaJCgjzYNl9
R4RaLQean7IrZ04hUXfI/eN2Am+x7d2o+iEmkV+t5W7doez4RqSnclAE0jrhCws2deJdZU7/Nuup
ukzVdDPlVfsTCby/puez3sVWDhUrEDe9XbV7GbXth421ISzMZjjBmQqzyngBD01hSk+ScN+UsCGq
qADzWE8xqUGveJ7aqbuR/liFJosgs8P4XGLPenbo7N6UBPV3ICr0z6YcF1ZuNgUbkZLwh44CiVLw
bs6Imd3g147v8TWX29asIdYUwshgbuXVjkHGcDcl+rWe0QMqo79OxJBv6d3dVwgl5AxWiFZP+3Q1
BehVYKAGScc82hzknNq/iIWEkaDv9Z6NPUzRWEW7eSFNuyntQGzA4r4wME0PtV/uB2JspZce+9Hq
TnlP/pJ+XHG0Kz+mv5VMQsAw+til7hLmGL966R/ayvXpqZpnTNG1EZxlNSmyrCkmufxpmIxi1/SZ
teMItSNuV4ds5XHHxTLee4mKwmRASLH5/I0u3B8A+aM3n6w6w3ye5hEm5KKWY1c3z3PXAiYa5nNn
9C+BEgNeB4SaQb/LzmCNTowfQVq9CDu7lKn3GA+sUNRj3eaT/yvOfuGFH8ImTeE4pPETZGYiuU19
ruGvpK51McQCad7v2+tcG9eaOwiPv8zCaLSDH9Xkq0Msii2rFIU09RDaXlO8LvZPRnH5IRCNtbWI
tMIAr/NN71J7GxRt+tRXxGe6tnzWS/DiNYp/NR9ZHX2bKhorcXqAC+quiDnqbZ9rJMAieU6EPLpF
8TQG6r0UzanuHBqw2vIGjZu/XQyo3/Uw7vthxqSiUG6E0StqKplfJIT1S+g3B3rhHhRP1SlXyXfG
Dijs884IGhdlEDAnPMtdo5LoiEl0uC1l7N7Otd/+6kjgMjSDnRsZxZlJsncYohET1Bh9z2yfgznH
/aduLXJYD/k8sobr/QBLVB+K1tnGUeEeNMz185zl5lZQO7Bupbxm79hQdJI86HEBlXRCWmQpZVle
CFhPWzh37FXqSHK4H53QAGoQtiMEvN412MNwwUoobAyij0AgOzjpAe1tOLdiNTL8Rwr6bh17TLee
0N+GYjkgSXXQLNh9kuXuN27EO5+GnG1jywcsUBdbRa/UeN8UHoy+cuJ3j43axFiTa9TdpWbRL+Fy
ETDTVJYKGtbflEW9nOUTMEmr777hvHo5xIpFs2bPdcuPprOXmvz23ZwPxcvEMBQmnpvjIo0tnEwU
6KCEYbqgT+UjHXpKuilK5JVSqbNf4ieY/cbYIQ+tpij9DfPAEII350pNBdNeDbeuRQFKUtjUxsPO
+vTnxL7FOMDuzrOhxJpmdTDkhI81My8lZ5aD4vxzpsGMzRG8KFfoO91xwHDroHlLasMNyySiUXtZ
HhtcNQe8alt3iCHfFt1t2xj9fuLdsXdgWV+weaKDq4lzc2rp5mYRJjF+ZO8DrpiG3b9+JTNJujeg
IU2kmv6lqJNbH8/WE83yHF3Kmr2kHk1i6H71Y+Kizr72qWac+EmF1ddHkRh9yHprUtCamKe4yspz
0RyJq6o9jY3iYs4NxuK2V5cMb+BLa1XeSzC5v6jEEjshygGcsG2+Es6mjdtSxmNdD/r7yL19B8/C
u8wpwRtl20ZYI5iEUzElW7TK9sYlZrx3GOPsIMTBr2/o+UHFxDLHvg+516wg88NNo3yDkhVomMz4
EGjRDWm0r3sKj+m7wPf6PjdsFWMmXj+iOCn32GDmLUaeiccN86lUcJmmWbFXUmZ/9Br8LYrQ9rnW
3fzeLzP6mabikcf3YLZWTw2NsvejcscdhpXpLjVB9Sy4s86+nwy7svXuEwZR2wHO72WZpTyKwaWV
j1kKPjpKoSrRphdn0hrWV74v5TgdJA86Z6lCX+ECHEiSa/aVyEkXOcJDJ3+b0ANqwQVeCH/UCw2u
/SS8EDaTe8XnzPuedEu4uDSdwe4NzgQGqW7pq2Znp+zmOYA9jhBMvmWUKm29qfs5SXt8I7T7Deky
vzT0jLxSbfOT47h+kGMD5CXWRk8Gp28P5LaHK9KJmJLcVz6WSk0tUd97Z98mbIdb0pxbHTFyExMF
fPxQOrkRpsFsCLqevS96k1lQYVhMHVNvGwclt09V1QcaVik15tDnvCKnWjtuwZpiHpZp4m0dMMie
YuOk4mwFs6q8Z1ZRPtfGKLdaJvWHgib1kA6peUeS0t4nM0dDtL5U32VCfm/yQj4wj/O2tWFTwQon
jeDcorad9AHX1b0PG6DUX5nwvSen7DRMJSPRJvL2jVEVoUFebVu3QQlv00rPMItg6bu68gGVrc7Q
cvk2tg4tNks8vyWVnja5UpoJh/fdnyrF5kCSD7aJXreFXd/mNjDHbMAciZ2JphnaJU7cfveSTK5F
F1zcHAlnJ9fxUKr9UlXplRgGErdGxkT1Kp/6nF7v3h7uZ2U6PzHT87zk+L6OxpLN4TBC7Nza3uK/
EbMhm+6M/uTuNdy0z4o7zd/aNRjm6yTu5qeloMeVBDkZ/X1gTJ1DG5HO30bP7ffGPHLcW7rlCcKB
E9ZDzhI50wSPdPKovJ4Xp9TZD7oKkoMKrGkXQH7dmyUtDVlbu89RVlLuM9wEhaXPOSkMnFUsIDyw
+XIpdSH3CvGYS/EXaIIJHm9YjXn1wgfpZ1osqrdsfYFSWXJDijU7qLL2r92EDu0cay7vuqAr32ua
EM6dWwhsRn4175yqiY6WGw3PYzMvj1k0NE9pZjsXCEDmfjRwoJqlgexsKEbtbV7nR6uW1Lt0ftrv
aJ5BYu1mixcjgUJrA+EqIBUpqTgG02jsU7/C2OOsptKcboND48cM1OeGODwENDhift/T2+w1bX4w
orH+gIQp3PU3yZ58XkI3fRFgEcfNg/+LE2XY81UH1yzimG5SoR8wjfAKyx68QBYh0LRp6zLE3NTS
JOLnUo4RW+6Occ4Avn6gy2kwbpi6Q/KPMB4OEW9fxISD4Y5Y5LK6Cf0h3tWpqre9Rz+HYbQ7AycU
hCCJr9ONFXHJpn0BJaeSXZLZBqeE2vvwOE8d5RAg7Ouo248SppBPmcMD58qIl0BBiXhigENqav6q
LnkbZ5ZA4fbT3rBWpPky/lywV5/KCXASDqIXQEbHZuzGkHEt0IQgMu9aUbZ7OrznY576zrGk+2A7
J1lDbDZ9ACjb76thOEeOOQF1CkAQeEyF90x1+ovfKgE1zE+hEKgCH5dtzn5ImHXAi2vW3ZWDNSr0
/TWOHmMA+0lcUYb9LOpXxh/1PXWF3UM8Bt0bcTJ1y5fOuZjR3cEatH/LXo6qoSYODgVP384cxC8q
hfRRLtZ06y7xApVF5tF3ZrDs8JmX11elHYPKc3jnmbj7yEAf+qwkXzLGDdT/jCB690na3Jr2JoUe
5s4j7lCFhUuudENpinxmLe3dDUXFTLPawDCPKEfeKcNHu5w6OQNq0yAgwzjAELbgObt0VNA/Z95A
hX0SNKDivJFyulV1iegwo7pmO+Vpss+Tik/ox/bBHWsnLGrLvGU04nOeaSUjjJapnuv7BHEk+1lK
JKdGQFzOeFUnAm8UuuW21OXOrZ3hNsrzHY6yFpsfoNSyjLZUt3z2i34uu0k+l9MIvhC7vfI3cdkW
O99a3opyeiXTkeAuJsOZDOAk24zGMsxJ22qG6R9XzIUQdagUTI2XdjTSnUyZXzJ6z3CTL1D/CeYX
BOUPXcXJCwwvbDNTcqAdHIPhS6LtE7tYCBKpptzrYHasjJuqDbBxutUIv1oHwE2cdqTHJjCSfsED
axo31EzMFWVdhP03TDWSR9u33Ss2ftVJgNnad2lSP3rDTI2F33krqrnAWg+emS0psArR3bU2HQW8
v2zvyYzr5qizmIOk5sRC7nA1mxr26juFzDcd8OVrABCMNs3R9964ruXQzUW7ihVuhRd36Oz11JLf
RWZcMbxZGvvnLBo2vkZtyB2uVwyyTBfr54DoMnS1YR0jZ6ub1vky1o5BYITqy25LR+T86k6Z/9bN
iX+NKrVyZSz/AfHTP3nCtp9NN45pbXONRLGzdsZ20+WtfB/moGIzYxQlrZFLZ3J/m3CBaCNV7PQL
ni81VGWzM0it/QL5YD/3BEdeotVUnH35izvZFrfQ8HAd60ZBIGoohPnZGK55iiDoHU3Ukcf0y7VM
TWnLslN532ailbdurfLvub8AY1BxfNtPlfPWG/aKOCQd9qFcABJ14fCfy1GumCKDQ9N2KiDgyLpy
H2VFW+C2Wv3WLW2gx1F39FK2QeLdZV/O7KBpY8IBDvPdxDiIJEpfzFZ2n1UpqheEpOi1iIvq3eD5
xwHGN6/4OrOTx27yOJfp8kr5R/JWxtjKN9RKd+9CG94Hk2DnW97OlBORMz1ENrApp2Ubv9hwUktu
kXNtOA4rCsWABWa1T9rV6IVidrOlB8/ZtKBRCjz+pf1iuEVysidzvuCBl+/KEhncv7bamHOQnj1G
zXD/CEEc6kpHHwuDFh6AKm/eg7KLzgv7bTbWC/7BjE3gpmuLNoEl5D6xdpW/BhCudx481RDBwbA3
rquBwaRshKzMgOVaALlCiydgzlt+N1hxHg7xillicEOuBmVib1d1cYdkRgxkipl5AXxnY1KKoqYR
eqSJiaYt+khmsv5bR4CHEN2YnxzIwaeJgm/8yFX9U7FRa7aV1dmgDeExLdimMDG3cjQhl2RFdeGF
Qe+jk/LLCdoSqpCj8kSyWzSrB7Jw1VpVma8kHrKaPyylx3uG1uOdaUbNozv41S+36WHTmBiylz7y
PqXjBpdoDY/EzpojEdZgfwL3oRP7K2diAK16h1cUvKmvHAreTjIpOKAx2M6jgw9xJsNw5FaVuwSR
9Kl1GxpRggqkMr7y1nwgmOG8xH5R/Cxj/UI1U7ktWzYkJO1xuvt5bE1M3ZvsbunH+aMAjQ4Piflp
z3aKkltSNtlybDtGezgtW5prvrI2fT2wvzC8mgyOStY8TvKVzdFrTGeeOjrnXZRX3hFxGRxw5XdX
iWIN22XMLA7jgv9tAwUGwJQIWHBEmyFG16wvl6HBvb/hlhA3Zu8ztMPXC+7R8+OPtT8n28W6fXOs
mcLMwm8glRW6ekj4oYKDE7TOc4tICM+8aPyf7IyIPMuVmYMVGXxO/oXSqb+wOqjG83zgblZtGNHX
wHTwi8Xjy9L71n8Remq2/VdxZI/PwL9Y2SR+03gxmNwbpSXpzJu/a02SGvV4nDYcr3lO2CJxBQgK
FnCEqmHZZZY9oeX47zG45p86HiPGlp1LHfuMXcSyrt2OMSZrgYNjmcUVHofPFFts6LxB9LD5L56s
bhh6Ml6OhXc4tmE09JZfdXsnSRmfQeP+EbVOfvJh/dB+GXcQoigETUH9RM0PPfszq65jsQVAvpmv
sszI6QHuvLcvCylCBge4QkdFdtR5Zv9UeWdezdopOeSuPcvzUJShnQ1Yiwl/0BOPEMQtWZ7GmMzX
3kdQu/MkI010yJ7VhDaAH4uqLXZ4wtCvJMwK6pvYUcAX/rQHS165hiPPCsfV3bjY0EO57PY841u/
zHNv7NBrOefP2YEQtLExUPxCzjcVPY12W3/CmrLpAqV38y4J3Fv6ndJQxE38lFBmmgJtNqajKkA3
HdDuk0PZOh9uZc4PhqecH4bHeMcqTWqPKC7sXVs9w6rJzSPgZskAmKogyWp+bcSVdZPXlfEQG+Kf
zBh/tr1AJ8cJxcINktFxVgvFHyxwSWb6/8XemTS3jWTR+r/0Hg4khgSw6BfxSHCUKGqyLXuDsC0b
84zE9OvfB6mqS5Kr7aj161pUlMshkSCBzJv3nvOdqopqdznXM0Dl1HztECF5Ju4sZt+mUj33Qkve
633PVvpr0YT1s6CIF3clk1AAHYhv3mh8ZkOTbkx8wW6SYXf2ZNXs+6ZlkqAzujeHEeU/RzKG4wB1
HoeZLaVRKt9WfSowjrXfcKHYkLJzGp4VLPkMWbtfjNLcDlTxzJwNgWtrMGnN5JKMNnbUed9IqzwS
2jyfuja+atGJrwab/qCJWitbqyGdWVeogtnrM1CPKjV2+ZjiuEAh5Et8dSvVKNIvBvueWLUF2TKJ
6zqW35KCAAzN6Qlzgv2zSsrCAfQUofYDv2L+5qMzfpYSLhgF/KOmadAhfBvYnnMr8fFZVOzoKDk2
6NfQoKdyrZIJyCGypWFCn2Gid2ZOpKaLuFXT1iNIsuJmqhEx+UEcehDBwYq5K5XLTeKZ/UEv22hd
jtrFSHYuFvWUAthMkn2REKn+629/EZO+UVzhcmWoZbn8G43Oop57cevF7CVV7zXeTm+qRF8VBMtn
a4j50cWsdbdi7KXfszmvAbNER6Hr6jtTL3VoQEPuwUn4tigIimoHciIKtBu/fnc/S/d4c5h5uS8d
D3XqG6FgSB8PgXnu7VJBs4pxZOhd6kHR/OZlBIbjnz4EQkb15RFgaX/y7774ECqGxlYbVN6OEeiU
sn07YFGGRvnjmMmvBud31kgMfoUICj9QvbzF+tOOPs3x9ALdjnfGnAWJRfGwVDZi8s5UOoy1YAbo
Hev30ALbD7/+aMTbz4b1Whe2rSOfJCSIheP1F0dkNYa4lnuvbw0Whdko8AkAKl8lQVqt6P1bH7z0
XOpx+Smb6aAxAyILtcc9MoF/8hE0TI924o2XT+9rkUb/BVXBPv5SUP3mj//n/0uhNuppxGj/Xah9
F6dpnL/SaD//yB8GdvcdwUzId54ZH+5iVEd60f37X677DkEb67MQYHdeGtjdd1S5DtpM1+JOMByW
p7ZUXfTvfxnOO2AOhk5bylq0cCi+/7TxXz/rLZ+/s7++0pecnDfPh+QZNCGPGGKJokKgbL9hfARm
pKN+MIy9BfzxODcDmSAl/eDAoIE8DgtoHv+Ahe9uM1Th+D4eUsaWgqDSWu8iX5C3iiqld78lUSvw
xVbObcGJ4FCSe3LKnTH6zcL8ej/9+f0u6/aL59nWiOGM3UnsPbRJe6okmqfM7VeyCHy9QnFg4AI8
geIKdi++0j8+uZeflGm9Xkp+fuk362klrZxegzntaVnEYMq65AqYo7ud67FEcqiVPrRBAuQEeF9q
3/PY04WVtZf7SKXDdVLZzX6aC3qQ2pCvyqVlBt34jJpUHYyKT0+a49KYDTklqGlNnw88YFPoe2JN
bque/K4sfs9QwAbcXWsVKdaZ2z+kMfQBH2N5fV1i8dthllV3vamHNJQdZGnZGDMzM/IjzcfyZCsv
PjXFPHyK1ND5KEvKy1hk+KaBvG9hn9I8/YYiST9kRUg6ESKFwmOMEA5Cf28N5Xhw+mLYZWYGBnAM
423iqG9Jg2oSsrKhHuC86Dvs9xin2J+hoOBTbcgUZ8qQvLdlcFbTcFMnVXNADD5k2oPVFoQ2ZUl+
xM/4EVOqtrO9Cm6RpftTRCRZMoenPCenoAod03cZjKxstVQvDFB71/nS5Qx3wZYUK8NLjmYfQC/r
pzPMLnvbEm+xUXpgrrXI7I5VP47bgFguP8jiqxKT0HZsdGhx5T2UyGMw4yELG7ICGfIZGr2hpD7C
t7Ixier1NkmJg6jCvAVTYPQ7omNILRqAvRXYZnzilMoNFxatWiRpB7uR+uch5HArw4FoVFt0E4qq
+IYBinnkqVkxy7gIJq9eWa7Rb2Eg38Nl7m+YN3Xoo+gRV1JhGh4quhXaPW10yKcN7sXG4zuhoxad
PRWamx7536UXWRt6cWLTujKAjCz1HZ2j4GBZlQvIpIw2dQkWMImlvfZUFfv9aM732lgfa2KONHqc
6x4n22w2RPpGpDPFHXczEx9tO1T0L5WLr8hEG3gxhBHtjriLdzo+cLIqcNBhDloazHXtYhhy79mK
/VbS5zIyPkt7oOmOFW5PP3dYp7XprAsHXxQe7uW4VPnY0leq93AL8G0yGAmQvXwoijZdN+bkwnGr
Mp9JZuJrmNdIkEv8sahpYzlusquz4ZYCX7/QQotHbRgH2P7gX8uqg2xWVukd2FjNR/O7GwfrLi3t
0UeuBOBzimgsklEtUZCs6E8Zfsfyu+4SffQnzdhpQ7OzDYBFlgxvFUkwKzv3LkI7PdS5exu7aAJJ
sLrvxvjCruJ110Xkuotqz2HcH2DXju2HOavPTg0c19HVbRRV7nsD59xWON6GnNMvKcHIaxk2pyY1
/Ckv7lut2Rijt62j/BsanU03M9nOHAFUAIIPIhjryptktBNoR+OkvomJZNMacR6d8JigbDnlstaI
Kp8mZ0tuV8EZDK3KV/hTNp97od+NLTRTIzNutZbsPjABTzXh+K03QlJYi0Yi/hhN70uU4XfVuazD
OLc2X5VnTWvEfTBeUS2QCU3bNIsULgFgzPumiiGfp4bGEKsN6Tym9o0bGMGKPNb5lOi12mdwkI8m
66JP//k9/GyaiF49XEz6oO4but/bubM01KOaDjpNtJAHHRAMQ+HolwKG6AHFUHNbB7m6RsFX7ePS
QFjFaX6fJWW07meYfh002ktJ+DKwpmNjkHNmy/Qe3EJ3TIOO/SG1GAAQSNSAsCDNIWTKtTT/NaNq
rowauaLuBiQWWnAQDJhOSGGRgC3OnUPoLL4SjZ4VmtZ44+j4Or2ytekra0eHrO8Ikit6S5cyHjEG
sEfJMWhw5pUmyh9OWOz1Lu52COiNtYZIat968SdTY6YKJ+DGiUkfEhE+X/RBKNX7qGdGlIhDDhLy
Co3F7a/3sdengqddzHVtwybWTiyzrTdnQkF6hNDSVuxLr7wp41zuc4S/Ko7sZ7DRq2rx5YYplt/0
XIEcHv/9r59f6U1pkXYjDkojNPdkr9p7K/C+C+gm+PuNcl2k8qs0OBmNNu1rb1l5cauW/q+v9alS
fvsWAKFZJomsUIGdpZp4US24ZTEkRTuLPasVqhQgsBraSBxgbuY4vtY4ms/4Pb3r5qrbMy2pr4Jl
JUFqpF/oSVBfwPAj0K8tH2ScNDcpOhU/jRpWeVIsiyubRvE+FXrsJ30W7mnHFri4x3bTMGj320I/
NrXu7p0q/FFI/JRa15bkuec3vA+NFILsy6+v9+++25eXu1QwLy43sbIMjLct9qBzg9u2GckRnFwU
4Cg+f3O6fN1aeP5ynzNPHfrDmJVevxT+tSDv0lHsY+X8YGZa03C1PkObLfzGrh5+fV3mcqv89D3y
QgLX4vJqizfkxYVpcZD3TLGNvR33dC9t8yNUHXVIhvBRxE29rmXaXauIE5CL7XffaSN4/rRCP0/j
4+Qlap/wTYKq6XaZrMdt0qruqAIWt3BUuR/HfIWpTaR51CW2b0xlcQ2zEdA2zoc1uZP8NpQQjMm0
y3EpSuqlPEHx+5tH5rXF5elDpeJH5QunDQcm5stXl4monyYY+wiqDztcM/hi9gHCgNJNateEDIAX
VgjQf/NV/t2D+upl39TURleyuJWDudcsQvfcxn50UsHO3AQojBtdQ6Y4XgVa21yDfi03zgCJ+9df
8N++BRYlT5IDglnSe/OgZowl2wrX/N6MM3wrbImx3Z5cTzKI6TDBZJU8w/Oi3gQ6w6pfb3/9Bv7m
dvZevv6bJ0cNXluKIkSxmKnPqPjHq64ITJRFkhtbC59P0v91aXx9wH/+nmE74pLUBdwU+83VRgBO
mq509b1tEsMkhnRYxS1D7l9f09+sBnyef73Km2tqTd3s6d+iKyaTYTVwgST0WshqZfWbr+/vrme5
FB3nJ6fVnxaDylPFjLx4QR8OHE5w97LJ/OZy/vYeefkqbxYBDh+qC7LGYiupnO/x0J0TSJ07T6HL
jidl3oFKQE8XLrVxvVTJRtVVp19/pn9zXrawvBkL8Q2IHAf3149oEI1Dzczf3CtEfnSSm/6+Mixw
R/Fo7itzfF9WHoMLEDiruJ+o3bBarZ0a6ZeTgydw4hScucZySWlB6ynMP0oCh69FbHxIGoYwv367
i5P7zcLJRB9PIoq65R0T1PNqRQGAnAb53PDWQhCGk810LUJkVs7ILqU2n0ZPjptK6WRokMISDjSD
OYHCHIGKjrGyyDZ9zlra9MWBGjXYJITp5gjjVq0mphUniB9VNYQHvc6p30zrAnpITR/Y4Ww2uYvY
aQHezbTzuyogKDL7jmRerBDW52td9tZl27bP9c3/ulT3U/X93//68pjHhR+3XRN/6162nJ7BtCZf
8H9vVJ2+h9GX7MtEWfFMcVwKtb9+8A+kgPHOseks4S5YiqYXUFrXe+cKkImSbhHWiKe/+RNKK+EQ
4Pn2qLGwbrLE/dWwst/pGIYIJ7fBAnG8cf5Jw4pgwle3NM5+YqcAeuisbQxWnLf2VsUM17VzRy7S
Lyvcc6iSC/N7RkAlvDh6HNMsO3ZyHKsDIUrqjgGiyzF8EBgEQi8w39fQPQ5kEkj0dZxMGefFGkQP
e4AQv8vpFLz3Wsc8sZTpxNZqdndtYkMx187ouWoFjjIBaFeWbrpjIl5Xl7pGW2Qi4nFt22GE/D3o
Qoaz6J6Zk2cdRDEBHVuo+sJVDi0Si+NEgWt9Q254uq4L91afG87kpn41TSVTTERTS+xb33yjFVwh
7kNEWq+52PBSTxALMHsTMzI0/Kyw7yMeRpW5O2vO8r2jGhIcjNjYB7Y7+qE9m/spnnAjWrW3RnU2
hus8m+TNEJnePWBWmAQiHU6Vm3lrEAVw5jxTR+GE0z0DiEYwslwbvWVUH3rCVNVtUGK+A45U3gpP
o7swVNi1oKGzAF0aBjMPtMRDf0NOnpzWISOb8LKOu2TYgVVAJD0OWYjUpqgxRbQiIK+ClHGOAROM
kX4bigl6XtZ7mriZmWxM5yYkePtGWDpC7lmHvbdPOYkFB47TYj4onUD0I7EKnumXSSD6jVLSnrdm
H2UPPbAYjqI5tMKtmF3XXWWRYTHRUAZuHpOjiNoGMOt2TqdHj3pJf2mdV0wkikaJD3YweI2PjD/c
lkn7w/PGC6XRY+PMYlxCaAGAbEJY10ZacI6k0RfpwfUwImKWaMwQ3I+5dzIbiBNTHd+IONW3Us9o
+2UBjfza1okhsIr20cx7ojQMLUIzTfiF8LNSx3WE0e7eJvVIQ/FdysnP4869y4Q2XQ4BfDoLWuOy
SABcT6faZ7oKVK8sol0amuVRd7D0kIiCEjJ2j6qZvM00i/k+KGIBwKy0j0sS+CpKtF3MLOsccvpF
i9XeTRaMqUjI9qyFIiCglMzsFQMP5IYkE0AiKyMnX9U5/39HEzO7XApZn9/V0MHI8sumZqC5EokV
33O3qotSN0Wy5ryH5YDggeQwhenAuDFQpGwISVUX4uPqh/SMGq//BIxJCxZPKU2T0BixLUzDuHh9
tQE9UEM9nufOhzGO85t6oqU4QEum2zt/QPgeP9KuGTaN61R3uQrbnROphM89mXaSLuQnx+uI8NVm
daq66XupFCmuFYTEDWkjHP0W1JPkOJg+oOiVd0M5iZRTeep8rqZOEJeWS1Jysp5T+jgqPzYqcyOB
p23wj6stEmN8ZFh71s1oo8cTZrrNRiIgrSbM9pmnHUkXkawwOc5YW1cPgd7C5GvD7DqEP3hc0h+O
9RR5Z8ynwRdr6IPuucj/37b4+22Rco095xfb4j0QO9W83RT/+LH/bIrLIFgI5i6cT8y/ZjieeCfY
jAxmmfw9YxyK+T83Resdk202vYX/wra4MDH+nOJAfjeW4byNc0on4eYfTXFghPy0KZpANfiFUrLN
Upe+rvOqItU0hiFAQAOadeop7HNw9zmyG3bF8cGVePJ7ws5wCCHQnsvu+2gYH5OFwOpk+m1QE05m
18NjB75ilTJD2HSjVL6mCXyEsPXu0kpvL5DyJvAI8UDMPWpEDJw3soJsNRCFuC9amDYo+rCopQZt
8CnaTKX9QCBLvZVqui0t/XuOuFBMKNuzkHSfwsO2TJjwoxWaV+hODcSSWv0ZjX24smU/7jvyElZ8
hgGvGvaf4zZDYF5ekt2KfbxbcpBJXboOtcDjkcQEpNcsGgLX7GVFBXPRJRZyPa0iiLAIwK6TBZsP
Kz2bPgReeK/H6Zchah5SHSnCqu8mwLFIxDdkXQVLOxibrZoUniJL3UJbJEoitS4rKUbanbbCiziV
flh72O9qEWP8dQizG1aJLdQPobyrdgrlRjSmc4PQR0ceGG2iuk13U2vn7MR1cXKS0ltrYxt8NetQ
20urcY6Y6MB1yZoW6UAMetqI6qhnofzayelzM3oR3ieYMNXQt2vDy/ivwqy+Kulpp0AS4ugNmALj
bkh8GKbWCTemIq2j/J4IhM8aM6dzA4ZpO4Tkxyq0fWBBSviXjmNBYi8UCTt1c6zz0bh12/mRvBEM
iATynodMpQ9mOT1YboVWKMXE13qoCvJWv7TqVHGqQc00TxrG1z77ERduundK77PXAY1FwcrArMuQ
6AzCIVYz14/w2LgBCNnZ6xUh4bGT3cdS3gOBS+BZcMLAzBLft/hd/RSryoZZTkiSYJjdMk9xoev2
6XpOPawvcYR3rrLeO/i1Ng5OsxO6kY/cr973US+YaGlFjhepbPy8Q73dV+09SVv30TRiNR7xms/t
hwQRgt/rKLTbAic+GbufMpwL+6RrbwVU503agW1kp2u3uSq7DySxF9yi7i1pf/fzmFwXJhUKVioQ
+iBBsB+S5waEQfd29APD4JSYRt0gSmcXKoLFXAgAvLq25FhtQN1rPsaw7EyWZLahZBoOtEKqreQe
PIddiwI9tOJ9uGSpZFHEcua1u5mzraJHSfhW1pgXMLiT2zax3J1RQXOlAfhBhO14l3s5JRltgr3o
YHR2lnwvdEJA0xj/WZZA+OSrouNM4nOHCxcnuae04FNTVkuqk1Ffxl0bHudpoBES9I4FQNJuDF8F
zfeyQpQNZjzCKQ5LUObWeBOODjrh0SJJnVY9lkZ5lHShz3oT4KMP7HklvYEpmMDSM1WuOuvJnCvU
hfM3oon2cTfXzHEc3Md6gsCzmsVNQCPZVxqKViw1sFV1j0ZuGzjrXoaRj8EXRR3lEiVutJxXqUMK
Wjak0QNQUB+n1pPvVaicPX5kXEW6E6w1HZem3evwsi0nOiROPV3Ujh2/9+KK9JqylhRH9mzcZkSZ
XXl5g7ERDdpHCXxZj5puS0VG5jON/aodr6sOcX5fif42hmrua3GLl5r8KhoAYwlMMdLAp7bV15hE
ou89pfzZqczhyCxn2Hedi0g1qGyETVlKmRoCzMqqK61xL3BWGr6DFSTUPXgGOb3AySyXqLULGCwG
Ty7KIR/tFK3zPnIurCxP0NgFwMlFl5wjxDDrUleXSsb9Lre6+iNjJ3Jxy7y56upJraMJkjUxlcYm
b3Fd9sC/3/ceb2PRNt2S3HEzInjxDZdkKiq4+FAl6kaaUjuoMqi39LXCr+B+SG3PtPtwrPXNbBbk
nhpFdy5T1/Zdd459qnvlF0Z8ObpReluHVnljJ/oSdGqpVSMcbdH+GytzdBezsZgc7l1c2ZqtKb/T
ahsdlZsjYUqby1HrypWG3HMV4KUDm2OyCsf2dyEiqAYyE2vL824AZ3+LgSCi4KbGsjzCk0adci3t
k2Fp/s+bnjPkKg+wEZVF8EG3SnbF5T0YBJNuQuZq67LzjI9uz9Oc0e7Cpjh7p5SkioSzkG21SN7D
4asWKlLdsdY390bl/rCRGueDYvUVe5cx1sY13DNWN281EluhkbMdDbfGEKlt76J3s7Xk1hlFdSLZ
J/lQoc+A82EPG1LfP+SF3NnU1z7xBU1Bo8b7RHuNlEivegQCra1ki2O6RjKWjNPgF5l+NffzKffq
CaW+TN7TPjAOStPwpi3fNFF2AYei0MBtzNLTecVjYcxflVN+7h0j4ENlhLbJDCfaIPROVnZaxMcR
cHkc1c0J5APxfaZxEwtOwVPQEyBV9IbvqtZaNXNRrKzEMfdtnzb3ISYUf25D4AVdl+/Nsfyia6xC
Mk8JtAs2srO/TgW6eMt+zBW6pqBbcASm/fhUwP2v3P1NuWtA7/lVqft/ARO8Uio9/8AfRS5NHGB6
mCUQ4UqHsvU/QiWPnhBsOkdahE8aT3/zZ5HrvPMk8HVStvjhJcX7ryLXQsW0NB+pi23bdGiW/gOp
EsX2qyKXqQDSAV6JThJtH15raXi/mAJx+BzQQoBdZW1ChI8pi6dMicBMdjonuoVDPWfXbhxE0dpj
4lGs+3DqWC26pMrXUef0QHRt3WkwhndiWxCTaK/M3FblftRUQFt0srS96zX9xhDC+j5hDxgQgDvx
kUwZEo1CtSzXXh8fZBFuErtor624MG68VkgsCpMEYKQVl6PhxQc2/fGkDOvOtaqWtDYYETqJzn5Z
Gt0paZFyYy9ILAg+DIaPiPbXTqWUjwJrXsuJ6sKgZYpz3C23zpTOmCLVghZDGFTW3ikg/+EKolRI
2yfCBx7HF5NBKlGiId2ecZRsS9t8rOjJrakUvxV56u7SKnbxY7AHqzGYDklVdjez5w3HNKYBQsAj
KIhJYKcV3Rdn1Nw9w7hmC1DRQqTBa7qx/E4JINg9xsdZKXurjxM08US7kqzJZTJ/9VDpa6Hpd3nw
EXXARVdnl5aT+CDNj3hidjFqMxjptfbNopu0DUbzEaE+nRAWnVROe5UhsTUG8z5EdLRaUsLRtSwO
O5r6VNnJxyyyx03nOA8y0S+TRrgr1/EHbB/rWI31xgtrkpmU1l+IoW3QgoljnpfTboqt3agxHCAU
5zptKpzb87jYucOctaiyvk6DlvnsHPrNTPTBeVKLuB6J++e8NXISDGQffjMCTFdRMvIbFHZXAE/W
t6ZRGF9V7Z7zHOq9OcrpRwNUY6Ws2KyZHI/zRVrlw2UTpWddVPEPqxlw3k4VhVRIyZi3JXtBnHWP
VaowkLvarai9Y0ro81qEIsVqpzXmGXMZuQqZe52WFFiDnG/dqLxJnUWTMDjXcx4PB/L34ou4httF
3HxgXHs9huvYnr5lNvQ6V8s+Exbbn1pHHpgkznQn8WLcOo6yN05VJ0iSXQzOEg9HUg2bAokQQYHF
dNGlzhnZgH3bhW0rLh0nSIi1iQpRQ17SyBvJrTRX2y7PVLzWsiHUNpg5qBeTnov1M2x77Qqzroej
UcV5trFmcg2pQBPJBWO8uG1clwZWAq+493v0EBwPJVj0teprKoVKH9FRIWabQn+eIzzbjigDBxFX
MKhNmAirWSmtYH6B7aUPL4mPz7u9El7VrSODyHW0HFZcfdRIGYhjnme3m/GvujaGk+XwY/Ru0V/Z
EYaHvVukzXSBnTgbtlADIPhhGm/cu5xeYnlI7Uwrf1RpPHu8buLxBLQRjdPQwMq7mjDTWujmPdrN
kxeWUEB6QFq7yJSTsSo5XctNZ+hxtA1yzW0fSw7NOR4k1+t9UWLrWhUEuXxGMjF9JL1KHT2SuK+b
sHEnn+ZmTGVMWnpJ9PXAOMnoMcitZcL8mlMzx2nfSTM+LIfaoumtDZ64cFEL8oR0Lo9CPOPXS6Co
tUnYfR9gklt+HA0DfNEkFinc9CRHiEOcirvJO4JtrqK04Nu3piraLZjCbgMJFQm/Lt2ZdE5QGDhw
VeSIg6ybLvtW49CPt56T4pk0chdsndWL+UvhOTGWThXdesUM4imTvKCqwDNyhONCq8gBeB+MjU0C
C651SmYaa8bnVMbRqfCs7stQlHQgs2isT6psVQErbk4O+SjnL65N+RhRhgCYuE865z7q6HUUCXCp
oiZK1QZxMqdRdmMmYhG5hHIbFkV3hwWx3PZ9634KOZZFK7Oz5s9Cnx8HqQK/0VXxIdCaxfBIHzXp
ccz03YXk90KFw3FjwwUfhz6/7OAgmTu44Hyi/dTkCLrg0K0yivTz1GRio0VQ7HfhUHUGPIG0GTZG
UWTDBav2h76zRmcro7q7S2jCmLdADvtgizLF9UfVygvcycRTT02nj7c2sCSCQqyaoBXGBtEdyrDo
UaPotVdDjIzfd5ul7YpNvf8clnMHtF+MzrzYXYHsMYbkvJBO+3QYv47gdNyV5F4moDeU3toIq3kr
ApLqmrHtr3FhxWdLK8J1b47jyTXVzZSCEg0imdy4Uldkf8/Fe23WnUvNy8ZP7WhXN5Wme0sKhufd
t3M23RAokGfXvVeWXwvTtvdA24ZDgA5HgxTn5l8kQfA3dKkhBxmddx4RctarTiTu19BwFfyHFCwj
NvVYrhpTBSmloun+cLO5vqwmNfwIon4ACeGVdA5arXbWraNNzZrBVkQZi6WFLoQriWxPtEi/Snuk
/WUp5MccdRW99thwtgjbZHYpmEawKtCuWkBV9yV+6RAJwlB8Nxy3/NE72vAw1AZaRXg2Hn5VbGg0
uTtYJ/E412etjM1TmBGZfsrS5zSIOr8sqpEWSCpKi/MDMTaExOqR+wCBEDQCU5xxl5AzbyAwTa1H
BBj9Tf5EVSgQV4qLpguc91kj7M+zYveIpyd7XD6FD7LX9BtjFORgZFM2nsqJKFcXzdmeiYW5EaEt
LqLQ6A4MbYgNWVhZPidPXWN9IMpk6zaYg9cz3UJjpXlz+35kVH+F8wL23Ri2xKBI3GvNKdfiEoB/
mBfkd/V1RiSSzjxI6aQfbqKMaGmyoRRcLtNs7ZsGAdRD3obccGUYmv0m7/sA1UzgOcmRsBxzPrgB
4/uDFuMT2wPnZO/D3s5wp6dxP53RBkfGjaYvAyCUPgyDtGAZDLUmjja/irh0At2X4VGupZzrYpex
1S5sPDu8jIlBmNbokvsb8TSCsqrZ1i+HhN7CRn8aU1UMrOBNMbqaE21ijEWuTPUBDNF6xAG/TjKI
PdDU9U2R8rh7ETyiQcj+lNLwBd9ae/fBmMubhKqFARpwXbAlNbQLi/ka6XUIg5eZG3tZfiZrN9+7
TusSoMFszpv6MvO1pJ0v28DCHF+gIrqIn0Z61fN4b5n0jS6klxUOI0oHBoEt520/boJbstFRwrbE
J5IWkK3abOEuLrPEPInD90kLjSTFsA5SopLhPQxKBpBUNgXfMFPJ+WlASd4Zw0qwugwuMfAxxETu
hvYJ0pzVXRtGppN+wMQzW2af1tMYFB88I9HyeTzaPY1Kl6mp5jI/nUSPcbxEZxpuCEhRd6OZDNWB
MWt6jIw5fGSLY6EMmsEmHJRBYwhdQQcSwNnjSyXQ0aKeyq5nq7yuHTHu2lgRrO6h50aYbjNcq1y/
UPZFPXMcLwy4LRL4JAHYwcWg2fMXNovkLnSM7LHCm7qr01oAsjK19CC6JsCPZTn1YxiSVV3CrcDT
D+8F2hKbUzVGDqfVuEEqrSOo3SJH1gHIPvXmhqc+nR119ADLwfBWzJ7mc4qNel13U/mtaqdv6O5h
IHYiBlNQIreot8okXNcX9F5+6977zWnnjcIOazbR12U3HuhP1B3G3bY5FpmW3L84//2Nr+G1QuT5
UMVAA6uRIWly2G/0oP2cFyUpM8PBGRui4HG9J+t6qi3nN1KURdP0l4RveZ3l+xUY6nROg/zx9eGN
abHRAVBWh1kV6kuy7O6ymzkNhJMLT2jU0vh71s9RDqUhRxz+66s0Xgu8nl/ewYWJtMzhZPv2MgnR
TrFMmN3BYhi0jZYiwHBzubWWwqAf2uzGrc16m5bW9CmdSkbnVBK0b+9nKgvsL5QYmFyzpegoJDX/
PF6PGDQO0qxHOvR6CJ4kmZcmsQbt/tw2DUtViT50VRG2iGfB+42G7OcL4hSsYw7jg2Xy9FZDNptW
BKlGVYeZhmOyQloeVjD9UHVvlOw99vcwc83Drz/Gn1/UXOQXYJmpSpF/vrknm4BGdJ96LS8azpcm
how07z4BvD3GzlQzYfuPNuVv7szX+rXlK+PF8OxxgfwmYgVe3zFMRo0C9E13GGYCweg6I+3Qtrk+
dr+5qp8fAWxUlCDYvGhwmPby9y/6CgYEjAr/dnGIVW50Z0tUARtnIWy1//UVPbkNXz8E8PZxXBmL
IVO33+qRw5QcCHu2s0NnCXkRKcqJQI0Rug7dM+FGG6bR7mC6LE30aGjPKU106xpRDhMayj2Q4lR+
tJpDv2vIy92PT7UhQnbqxF+/1Z8+E8Q/3FpEHpD87DClfP2ZgOMIu6Z040MaRbpzoFXfXY/lyEHp
H78OLVBUg6Qr8DLem89e1lFbh6GKmIpwEPAbB5SsH0J5eY6/+F9D8DcNQdRdyyCbB/U/j96SC/yH
/mvJyvn3v07xXDav24J//dgfrUHzHUNvY3lGvJfDb+Md3sTlDkEMSebK0jH8sy9o8RPMlfjHRP3l
LAvUn8Nv8Q6OGHNxNInCpKko/0lf0Dbe9gXJ9zV13dYlj67LgvFmazG9kJNMGfSIGOvoZAiKt6ps
xW2WXsNMupq7gAGXdC4q6I6QmaHBB/AXOO+Q8GeLHHAowEzYXXeu6E6GWTGXaPrP/QzAzU1OsHCx
ABSwCqbc/NGOTUqx2o/gcWKvulbuPCGPmbPPTht/obQT20m37IdIDikxcOEyyGR7i9vCx3r9tfYG
rPVq/GqAVYWSX9vytk7qch0NQenX+UMbdtdsMO2KZny4lp6xnlS6ibqKigrTxA/Dm4ODPufZx8ZT
+qZjCH6FGwliICS+uqcet4a7tjVPAI1XWTFtRDk3q9gwxaouxh+yEBCuGI2CXa8eAk3rryxOOiu7
05t1lzvxZQDfbTTSC/hUwWboQCkXceKX4zysBEXjxrGxfRpWN9N/zf4fe+exXbeSbdlfqR+ABlzA
NOtYgjyH3qqDIVISvAmYgPn6mmDmeylRLDKV7ezeKxKEC+zYe625UMu4w2XVpkxRE1lAf0Iy7jh6
izhpsXnkuqqes97o98xADq7KztzSZ1fQJvsRMiqTpoq0BjuZz3q4mVUCOEKmSbwwVa5jG8IYSG4m
ylHaER1AQomSorn34kvHzKADVKAoYW0TynFJBvKVLCdWjvGh85AFZiDcjykhV6dM7H5iIKTFYu9y
xEJkMZ4olPRNFw/MaQ0s1dbSYICKGTIa0m6aSAwvue2xEZFkEjT5t0jGL6hVL40wRQAYmRepGt0l
rPyKew1ph5narjYH95BLnI+VO3obw0azNIeIqyw32YLDDLzCChpvSe5rbC/QUu63NSUKpUEMin8G
KUSqgk1WfIxO22ydTYG3NWInss2Jz8VVxj8bxhCjVIKurQeWWMPUXjfMxhVpQfrUP8kpe8gmt9h3
NQd24MWn1vXsJuY1je1rGkLBWBhy67mojULPBhSSUDnYlbnQQsRpXgJbourdEbI8rybDJExRubu6
ccKTOCWDNp0x0RBhB5WzHOPzcGGhTKYbHnIHWyDhn3dmZR3wmYFUUor/MsXVuo6aZ5tZz9qwqjsF
rWMVd8PT0gv5AUuWxOPI/sF4+CBb88zFiHUzt2Sxj/5IM1GD/pw3qtmqUQadQZxiby9OiC47yDE7
J2+J4VGUfC+F6e3bvN+zM8L+p+s/5RK+OWfWmWzoErgD0K6KZzOFwQypu4Er4VnpSQ4ndM32aFMD
bklrd5dXzvdMyodCxNcjdATSnyFdtDyAu6mJjWMj2RhoDXZaD7KZ4vc4bEYLMJyGexjpiyVek2/b
wS8uI8hLlatfjJPHc9aQSbsWjf/o0Zyaqp4aO6ZtC8XZ0LoTO58e0NTBr9Ge48o06Z35jXFZlFO2
d2dufKwdSw+RY91XF4RQnMb5T5GTmdf127mL9QtNXwiV3MldYQ8+TXMwgKUZfhvSS9BtQW9gc83Y
4kUlREEiuK8TTffo9jTPBaSyQ4JCY9fhDk9XjlEkp2T7sVQyvk1+MNGH/9cwZylwZ2JhQ/B9Pxn0
jBUMo+hoxZrcIWIEId2sK+bIYGoveAjJEuTKsV+7n8fZu5aGBRE95nVIthqGSFuMRRAN+vXg1Rak
/+SmQEGy0nRiIXBkrdCjb7sK0VyrZTvFzIZNsOvttM7+CcwCYw+NQavwtbPCG+ALFYx224HB9PXc
Z0FUwl0bQ+e0avrHiKnOsLZjFd91ViFBbs6Wvme2kP6UwFlZcUyjvR9g2z16U08ZPyW5+TCJZVpU
9Ob0lORVhhsHdO3eSgQ96ALBhJn4qJUA824IhKh2aIO8FRbH+ifkHu1keh0n2a+jJXwejJm4P8au
fR0+Ja+DqMJidg6Qi503f6rmLtOrksEVymJShhtzSSVHNMJoCwK2QUtWK8Ebvu4z1eues/7H/vN1
L9q/7ktV4TDg8VR4mZKJhM2Q7Ajha9XzlNMk7kcg3QQHk8tanQmycE9CRKGXwyKRcbLSYwqMmeRo
kamyRTNt8NVY1Dbe4GgH8ggioHBZchsp0/1mwc9L+Lqh4DEi9stJYxQ9/E/PviNzANZkX4fnUT8l
e1aNR19ZRYUuo83PYl0Clo3AAGV6Q2t4EJdEPkzdYZFnKqiXEyhhp/cePRf3JdQR52Q0GYuzGGXJ
oypDnNDaRKfA7pP8pEe0c1ETvhHQrbO+CjkRgalXiWQ0Z4sgsmg2rywYCncgTRgDmCAsT2qkS8fc
r74Tl13f4ludty1DlXM71dGijY0WIE+dv4FaN7ncTgGnNX8SmY0cwJi34M1w62blzxGyyhZONWm0
eZdbXDvXpC0Wad+54PnNIA0knD5P1paRHJwCiEMQasnTkVJBZTMZaGgyu/MhLBhhDA2nVPGu0owE
1kKearAAwvJZziWqrbF15by2ynoq1jR4zAuXeea3NJ6sYM7b9tYEZLfVGwJsiIUJnUvDjPILTzsd
TZQl+xwNTWBYsXiw+oh99pgWXyUEqa2b83Y1FkPUDR/o/mZxm010XWlA+bq6iPTw2vBoPBBDXxO/
XVgzG4DMMC4cVdKIskos+U2VbV9Lo3iaEInk6nvdtc9kyY97L4lUkDajvK9Rkm0lbd88o8NLJGlh
rP00enwtWf9b4H9e4JvU4B9O/Y9Lom/fvOP64Mf+WeDbXxBvUavDAKFLAx79f2b/PlJV9mY+7o1l
8v8bpkR8QWtK7Q9p0bQEMY//qvGtL0gBKMp1dtYkQCIL+IvZP3sN9pu/7pxpNxjsGfCYWS4dnLc7
ZyHbkgFD5p9UeaaddFloEfbhn1KHkm3eRSYf12i8zby03JNTLwgTnse7ou20G4bjDxFQuXWd+FBY
gfqfmlZhP4HuvDLKQuJb8i5C6cRQrMIU/26lo5hEwrKKm/Depkt07DItIDey3oHFo5mZtddamRkh
410GbUKl2CRUfpl6yGlXoCwyYuUX9ticlUydQ2eD7cufNzXbhlsfQ+4ayTn4zmGqj01qj/FGGWhd
Z50YpqTO3BPGELYgrswfb1i448ekrn9kMzoEmlKWbOAvpF8TM33OYpfFK86PiW0TOMTcd6ryb6jO
it1A32RDhxNelz39pKbLV2EUnYWeLGgSYccexYBKERPvdRrl8uhn4mTqGcIOBcL3JhEj0oMBQZXT
GOvQTtpNSrQCw2indRELWjQEHOKE+xHbP6LSTer61Ad6H+1iTO0sUw390KEr6utstJuA4NxwbcUT
JYuviqehMOk4618LY0RB1YZA2SezisBQ29FNz5T2XvVufoWHhOE60YvlprZD/UoMrkcQcTQgY55L
gwITlKAHlG+2UAJ7ub1IdC2QJ6gMTkIktnzr6fa7KyDtbtBIqQXN4CyDfFi2ZhdB3XD6QzMQ8MJb
sVNTOKxCMRx0Ox7OhF6ekSYQnyE+Trc09keyoPwYCmzEwKz0gWD2FNeF0a1S0pkPAGgWBoaJEk2B
/DNIdECcFxJZWJrAD9zuB1ln0KtVBCfEAkO3zVoJbK/NjKX2JA+xX4MLn/ZtyIx74+hpM61ge3nV
2q6NNLtJptaAmUBCHGy+AVCvGM0t/j2ytSTZGTDby/tY+kT4hA5AT704T6omPYN0YF8y1Z0xSYVR
+TQZRMflkkENYNpq47I9TFBRy/RC1b33PerAbidletXky3BKx4xWRUVqHOkKZueFnxBC3NF1WuDT
xZwcCnqTZzE0+YvSK7S9i/r1BS+Htjf4Ll6G5PXQBY2iFwYu6ChGaJZfJ9xna+UpE+hxr18lysk3
lWE823mIUZ/hxZakEBTgZoHhmMdpBelwny8yDgM9h74IO9xF4uEtYg9nbOR2iGnSt3iGF0EIzfoD
443HOJqxNi6akUU8Yi8ykiryp63mIS0xa+O28DuUGP140rzKT9Ch+OhRIt0YdpA0XiQyckbyqFZq
qKEWKpbYSA8gbMnhCB9CVC4eapdKDc/o4nCt+Ocw/PIVAxGxIyviexGPxjnAkx8IelEPLjIaYxHU
wB/xTiCPfhNe257GHoCPFqz0dwanw6lyvJYEaHMK2kWoky6SnWIR7zCsfmEpFusSXY+yc3+nIVdZ
I4r22Cgi/0GG80T3PNpDojHOURIcSfie1lBbTACw2rRBn1XtrEVUJHs0kUo0CI0WyVFJSAzwntNs
ESN1qJJ473ZV3XbHeREsTfM07d1FxIQqnM0xsqbcMJLALEzYiQaiJ+9V/jS6xlW2SKIE2ihrEUlp
i7qVGh9edLiIqHANmtSwhGH/gGJMDb3Uy5mKoBQtNbS9VNNErSMGhShFhU2tnS5VtxxGArjypRYf
X8tyZ5zMB/e1WFdL3Z6QUnYvO5tinmZF+rNdKvz2tdi3lrp/MBrBFFMQiu1lukNKH9nfkc2oTOFb
W41YD1ZSNpKxOyRY6CNihQwlRER28BcNiBwGhkuAX3CaPcoya09q9rMaiJ1D2ZfP0ezf1NrFGA/O
ienva1NF6wZUC/niut1d9UUY4Hf7yTq7qQD4owq/NLuE3LLRu9J1PivVwhTlW7rLhDluBr1+tuYr
RBib1uNnDKN+LMhDu2p1PagdFocBFmnOT1R3daPStS/D+tmv8U45WnvpYRczI08FSnh8rMQMNMCK
b9vcidZS42XPMpe1OWcsBzp+adfwYvqTlq6MomrX04xKI2406PASbE4JPGi2UNsVYGYmCO57WVkb
104l4FzfqjahUVZHL639x0QZF1oHAEe4jtpjRChvVJ/uMhtdGh3+jsx0n29pp8QlyVPX7jTEp6aJ
G84KvQCwEipv2zofKy6zcG/aBTvdakN6oi0woa4Q2ynN853pzO1JK63NiF7NYx62kEO/527UrqLM
uBGm/dWKkVipmWROu/VuNawqP4bOfeSb4t30c/Tzv4VnCZBm+vcKzw87y+ffCC//Vn5/p/Lk5/5Z
eYov5kJ+cG0qSQZZDkXkP/B4vvVlMV3ZPjZkX7iYBf/VXXbwTzFFpCw0XzF4lKv/010WXwxf58Pv
LB5mfuVf+Y1BjPxReWLusoBUOh4ta9d4Q8fIcH5UVjtHgRdF+XltNxX7mla159CPSowQEKNqA+zB
ZBr9BpYDACjlFVsxatGW/sydo1ptl5M3iWA9BRzXEUmzEVGCITT22zUfuOipg0o2EhkUCeDYenrW
8fV2l894snzQ8RwxtQ69/DhFOYxWGd+JcATHTwb6SUubao0Zi4JgEre4JGP6y0NxwUsDiwgZWXhb
D4TG7n0xsY1s3VmWm7jkF68Qo+OlcNx62pczKT9rZAZq3OtFFMPWD20w5EZM7qpcahYxG+XCz/We
WjM6bQk03EHLve5dlJAJzYrJckhwnkjI7VwM7DqBdUnBB8ICqjEtVVJPuVSP3SGum5uwcT169IDp
1ShONYBTFHRhss3QKK0srZ/p2KUTBszirJ1tdRY21cFNai5RMlGotdFuyVpep3hbtwX2JlZo6rpY
ieGUdHXCJyLwD/QnxHk1EcUjfQNuVaL7T2Gj5Fn6WiCOXjWdJ/D6z2N7Cg9J3ovNOEmW1eIAOszZ
0ETT9pIu97fRFu4x5TO3GpF1APItV2zNMXqa/hrr6E1kF/4mb3wsZn2C3G3KFouUra5UIwp2vPhj
h7rPbzzJYFFa2UOfxaejwf+DT16fmBbaP2EXz50Kr3ryBOD7W9u0C38W1sg+pyp8uomQ5tLYrZ5c
eH17hrBUSSbukDkdjw5JNluaFa+o+Rlpgp8bF2wdaBgSwVMTKbiaCjiAA2z4QcsImgpB1/tDUEKP
prwOGkxNa7KxQdUD0klJVcgS8TwMd5iP1F6LQxBRw4xcLM1IZJBGdBuSQXEBPqraVUszY0b9SjO9
u/Ris9+Q1WEd0gmLWmLRpS27fRwKY6OpSN+S8g1BLm1gXJvTfM4Oi4LsGMv+FAWHHTMIKfTvhlf+
pCFEapuTku9nbJDHrMopvUXiGJ32Pdg8VdcratJoo818Iqb+SjOFIvipHe/6ZBaBSee6Ynq6neo+
JcZYRidFFcU3ZdFcx5Z6DgUbg4hGCI5etmTYiHLijdBmGurr60dzCgmwQOaY7r3ODjGCePxSSFW3
dLOurWzJNmO41W/SIp5u9JyqfdW2Xb3vtDS6GB34AdO99LSGgEmnvBz4oq5Bex8zFVIwDVwH7ynT
yELLp3PUR9O660d7nw7NAV3dNUJPosEJm+SupTrBLFVY3WfljS5z6jPXt06EWzPJwZe47bCaJCmk
Tkq680nph0wQzjmr6VjJKRhb/Y4RkgdwEmtGYZrXUZMGEth2A9T5zkyaZO2RUr4C1Wm2uzIuKfS8
wdhL+AUkVX+zQy050/N2XhPjUMQXdZafzvYcFGC1QFeyoHXSeVKNzr8nr3Brozy98Z1yF6GLXrjO
6AgYYk1UTHrYeCONYl/wqtNUaHeen1FfmVjdhx1YFQIBZT06i/TZaqaTwo4LdV66qbfWhUSvO+Ok
mjemPwr/xIAcmJ6WmE3qB6QSQDdNkSH5TUsr606qVykw0qYIR1KbLBJhOqP91mImRl6uJHpypSOi
t1deHKMt86dRRttiFpDyR7qnOryFxbRSl2m1pw1mXViaMo9eNIordjsEAPkWnK/UNq5pfItsbb2K
mmkj5PkWLB/pCiH2TvKGauydypHDBo0zouiGfr627V/F0liuwOi5SumPc56jpJ5fVdWQwFFYjw3b
nQOSFfM66yTXpZRXbjjN6zlNyQdvAb13ZnnSgkWCwtnddergzJbErKQfXc+vj2QXIBPutHBNphni
34aNue7SCTbgTrJtj4g0qYiKZkKLmUKlX+vMH3ZTOrwYJbEIXkPaqz+Z9H3lcF51rLdO2zwn7jNT
Lv90QmnHt2Mivrzzh4O1hBKl6NFddOkk01+ni1B9RLFuLNL1GGAHCehEvvVIi846h8TmnHzMdZJY
xINp12TPZGsnMayDxhO51ef6JV+k8dyjaJUucvkmHi55yO7mRUUv7CEO2h4U4oBi+CzNugG2BMZM
IOiopQnB++lXRuSsyaxjvtD+Y8f6unv9b/X3b1Z/uuE4DPX//7qC/0tK7bcXiDP/57L59v1HG78p
A//5C/5ZBrpfbEMgOfEs4IS+WIq9f5aBxhcqPax74g9Msv/FpnLkX5sw7m2XUu9/q0DnC4WjJTwU
XwhMAGn/Tf/x1Vr0W/vRofBzMLy4sG+wOi0ShF8kQppPjCsvqB1MNfmrdAYTvmtRVp/RlM/2MFLV
qV+IaesXRMgNBHrsLTMPWc7LEq9Q3pGz1MfPrWXFyM6lu/vlsr6jlFpEMn/+da6gyUaP1F5oB7/+
dfZMYG+ETz3AXnFoNfNZEGn/CSXujwYsV4Au78I50B3GqW+uQMgC6TIWFEEd4htY+dT8//tk/Jun
8OuvZxPw6ylEwwTWpePX50WMyT8z7Y1nFNcfH4Q9xh/XiYcMUgMYIYAJqFV+PYh0hyiRWSoCm0kQ
Tt2+JU+ZVPhU8ElwQvXJbXkrYINTaNiC5RMt20JleHNbBqdQrQ8ROZjS0D+OulPfmblhn8P5qm8/
PrP37g6GOcF+yWPzY76xxrU6HxRC6UWgwgSmgIM0AibXjnY/SFHDvJlwnGw+PuSfDx3CPNd0HAv5
FmzzNw9Er8ct1Qq2gKbqAtOpLYtRvIHH9u8PQ9OfF5lXb+FO/X7PyhmGWec0djBTD/H17J/jOtO3
Hx+EZevNg+ETVoEux8f3iD7lzYNhQykNEyntQPi7XRc90TRbfXyE964WFFIYaAgA8U++eRZSfXIc
TU/sAG1xCRq8r05Jv/rk+X7/IABFllENSsY318rt4qItXY3uPFHAhTbue6+++k/O41+HWP6EXxZC
PC4SMVlkB15zDprgmfZr8smleu9mQEUxUWAInwHSm5vhjq3hRcuzjM2j3yd+5K0LRV/T058xae4W
NNk29kBof3xm7x6W0I/l0Oz13y4OLfxCpCQ5rxCEn5MSd+RNpsfppsWwwbYonWm91vKuIMXyE+zn
n+uErwsUWMvLy+r69tmwixZvultBhtAkfCD3DPtMkFb6J7fuzzWCw/Bss0Ismlr7zRpR+xA6Wl+K
wCkutb7fmaP9H7yr/H18KVkWbPvtJcxC2p3dzPM3iwYom5TYksrIKl/+/k4hQHZMWkJo1v84EcLD
+8YrMSSJB6ZO4M0+eRTeuyG/HmD5jvzykGfCKZht1Hzto4aOIwtphHdkldj4iz4+lffe2IUCClTP
RjzjvLknutVPjAg4Uu+G4VNHhOk2CXGzfHJCyyvze4GA1IAiCMQpHySetN9PSBPxVDVkdwWkddWn
Zu6GTwQDkEIoirq8G2yzvEmQVsKlG8fmLiZt7BNu5jvnufT2+F7olGqQAn//Ayj5pHSA4QRMZAkT
00Pic0kn+OuLSaeQGbWLXNx0X3Wiv9w2MmylTdfBCkpX2V+n2WNqa4XtP5TE/ya8dQE58TH3DYFq
mf6i83aRRXHYxHrjmDi8UfsPtb524yH+5Ln4s1L5/SBvltloKCeS2TiI8iptHTr1dBKNmnZG+h4E
IIM88o8v3TtPPG8TYSN8Nngc375SaaJZVRiTCm/01qnSrJOk2Xx8hHeW19+O8OadmvKOlc/iCGCT
l3fWsXCNd2Q2V6XFdAsC0whobtunBMh+fOT3nr0lXgXBvQP5/O2qhOMfQzYZJ0E2QRIekMGxQSRw
8+OjvHcFfZDq/LaF5/T2TaaNMceea4ggTtJiR95sd7RqqzuWSnqfPBzvnZCP6oLRKqFivJe/v0wD
ZlatloIP5Kjw5uvRy9R20Sf3652DLHIQikm8QT4dpd8PIuPZTrPCFUHXmca+8g0i6Fwv/PtTweSx
GAx8czGWvCmLsrBt20HpTiCMql57iWmfRpnVfXIu79wb+Legadi5LSf05oLpM/AqK6/cgFzz88i/
kMBkavXJ55ULzyV5s8r+dhjz90vWl0T8WvHYB4kQxlHkVfet1iJ/143uHn6PF1REpbfbvAv9Ayij
BMUdmRWnThfREs3pjdvbxpdVubGtuXtsClUrEsSHbA+e+xr444Ybsi5t017XJokD4Zy5GyCdIT2Q
YYnhGQx1MBB+dCit7HAjCNLdESfdnIhxtF+slgGxYgAumra8kCPkTEJfaJOb4SUwLoz9GcIsGt/9
DeZwteO2yIoZxbB2E50XJ6+lgZ0Y8bFa1Unbgd5Rh7jraYFnhtplwBJJDFbXuWgjSGEG0pgKudpt
7mblg7SJfTb7kuROQizJER/a/r5hlEj+wYzSjkTQrd+o6mgjB95kEeG7nbv04jA0W3s4AJRfZFHc
J4N9KNxhX/K9u4FcNZtbxivECDTRhJKZrBYynEl68cYlSC6H3Wqi2bn3fYYX6esXz1g+fu3yGcSm
KjYwpEipW7673fIFbsoygedAADt5wKYKmB3GuHXLGBiye0b895FZvbEtPYEYxnbQ0JQk0DLAXq6K
Hp8XTEIvacs191HqyCAnfGYvyXG+l2xcpmUHg8AnORtbf0JPYDawqtxe+ScdG/coK3WszrQIQuXH
z0nXdnsyecvAXloJ49JUCJf2AswJa4Pc5jrK2SXnyCEsQ4+vurZ+Mce63bTL9tJ63Wii5zuZl60f
dl+6eZWAEEKsTCJn7Rz+grdgCahpAW/O6wztF064LgYBD1AKZF8frslZV7vJld2TMo3kVotb8x4F
CvIafdZJslsWN3Mc0qt5WYEaBMJnuJ4QALlg3sicqYmfjt1LF+nEXam3xN1lsW8mK88P7dMExjDA
rs4JD3OUV+umS/KV48a4E1I/tQ51Ud0giqh3KrfJSsynrNiUml8qLjcoMjzYA+QsqUmmapZX6D/j
RK+QGkae321sW7OvSxT1+d4Pi+hR2rnZ7z0vnF5AWHWXBP2Gm3Yk/XTNPSM0xmps9S1GIB7Q6Uf5
XdRO8mRrTnvS4Nst1gOy8qtxcJjlFKYTGAaBtFZp2wAK05JJjGUM4W3nmNOjMZCRvSpnM+xWJnrU
E6K+0Jlbc5M5K3tKGWXXLWJsszCGI1J77cwqcncvZ4wQ51YCGvXGbCocG409yWjHB9PyH1RXymDC
LmVsc1+XPQOzyJT7aTTQm65y3FpJIBGN4OVdrku2lbMFBibNGdndtvGEebhrmnRFLVE/mq0FUW9S
y8WKg76LIcOVQD/4NfYZJi154mVeMV0Y4wgFoHBjRvuR60VqpbnE+KQD1nwC8wgv6mETdIn+M53k
hHk6M9dDa4bEf/UKFFVo0mo3TEKXWgzaUzif+66LIwYd9Wqa7W6HsXcqV5EYBeB2Z7A3lt+7N8of
g6HWjHrtgnZkPtiDaknDmzb1IjiR6sGsLSLNnfLQ2AxpqNS+GwVMZ9UEwxiVey3Xi71oMc+MZZps
WU3LY2Ra5anDY3NdWLUWOBhSACvbXDpJOmdh40vwWRR6Rx5i3G9rdojZag69IxNjkghshl+E2MpD
HiPZNZGIfbdVm+89uywekk6U58pCQ9crGGGRX0Hg8+N+JRhVXmRe7TJ3QJvuojQ6b8oR4X4mEBNj
8GTaADn4LsrHmwyF3WrqsiiY+oHMatdtTpF74HX3q3Djjpa2Qqj0XBmpdSMrIwNlEam1SxT0zglz
0mRKLEcGvfeVCv11YnT9UcJRgduH7HqbTqK/zeP6UtXNXo06fp5eLFq/NO4uwhhlnpinrlmLxNoI
VHkVoiuF2DCa1LWtszXQXbSUZf2j75PLbGCgK0Ij42PWdesSntFF1/GWRR7Ytpj/s8KfUT7aQFgw
jVu3NjIViyYUG47we27EGDVKnxzsWf/RgB9hmaeV6rj9yhicjmh7IBpNNv50y+4MBaS+loPGna+t
Yq0VSCHJ3MXJlffdKgpFsw8tctcsdPW7earaQxprLjZ7EocLsxrXg+sy7ZzE/Ag5wNilaTij1Lbl
3rLS4QiVjvRETxtuMlHdOB0zpRy8+NrXc7Uzh8bdevYIHNMayyt8+O2WtOiIcK5ixlgGFQNX2ChO
YihUZPdoqgeHzCZlbdtltJmYlPBZCM3pPklh101WOJz78L0R3LvZ1o+FeOlk87OWlrXRe0+ejk5o
7WJGW0z1bOYrmSou4WCjL+ta83TMrey5qstyp4tU4+SJPbu0Ox1jsiJnxnYr8eTjmQlCSSoL8H0+
KGEoh0t6t5g6wnkOTFdE53XXfZUEuK8FPsCzMNXm+3GQR1G6iF4FGIvSXbLM+lVZDjl3Uj58XCu/
Uyi5GPU8/NiLEfBttzKyYYFqRaUHCJHbbSm96jSdfLQ54z5J0X+lhbyVOs68jw/7TgOEw9IZowyk
v/O2pGX9F6BMez3gkw2Uw0r9cyLDzOlk6CC2p83E/oPsOu2Ts33nsECDlwkGWDUfs+TvZWEYG0aY
x8UcOFVb1FcDLnGyz1Te7brBxPUQt5mOmEL5WLs+PuF36l6P7ZxAWUNT5o+ePUl0PXMHxIQgzCex
r4Sqq12BJG6nuvSTs3xnx8o1JWPCQ8HDJv/NWVbOULV1Nkw44pv2NIknsDhoA/GJGYw1u4uPz+yd
3Ql9PgPRkOsRkPh2T+eGvI5IYcdAj5Mj6/C6NsK/3zT8eoi3xACoTKMbT8kYKP+o9dkZ+4ED8V8f
n8c7d+i3LcObXRYKUGoNRqXBwrcE6XEX6+Ma0UP+yZPAJO2TzclyRX9pjmiMSIFKcSQT9M2wxtDj
nyalr6EGVcymo87d98QjFeGYnPZDXFyihym+5cQobEY0weYmimCsJn0+3vmxFZMGnRddumYjnQA3
xsSFB7VEKLlOVDa9iKWg93TlXaSD1My10VVg+8ZiRP4kfXNvuayAy7fG+ZbMVH0i8/FEhuZdJKae
fW2DrgM6yzabJ7HSUiA/K1az6CvadR/Z3xgDqJG9ODpEYK69KJv3JLN08RaPbXGTVsy3U2PoXqwi
dW682FXrmNCdTVMXYg/wiQpmqZfWsbC057xGyL0d05C4yrh0EFJ21rlJjv35hNXoiZkXVE1WepM4
KB++yY0DQvtJmHn9jfwvHf3s1FnjA7N9LhIkLnHezeMQ7weiAx1+RNaPTVg75XcNtXmyjUUf/ews
zKuXEy7kVLXdc+xbw3xVK2ClFx64Vecy02lTbPO5GCAMVw3YKS9F5zEps9rGtrofRnpUD2oym2hX
oMM0Vjh8CvmN9APX3titJh5kZ+aXvh+Wx9mx8kdPkgFmvRafxaCMZxycJb4FL5YPfOrh2neddWOq
QXtp4pAyvQcfRv+1XxJgo+SxY/i5yjRlH3094QPoKf3Bg022jYG9XMnKSdlksECQNKDzrsRdg7sV
M+isrOhiqJpqDYWsgzZXTGfaOFrHPo/MdVyKfGfhI0YCpV91CMvcwWBHsRTobCOmFwYZVO1q7EDy
akwF4+1gEolXv5b4aOgo911h6nzrlk2AaUv3OwEl3uUosuYaiZLxoI8q/ZGLmj1aYYjTyDdhDUS6
fhLNii2KwkGaTb0bDIUVjp90N95b+X9ZpcSbvgONiNBuSUkLRoFsj8gdAyFfqar/5DBMrZgtmQA3
zTcDE7MWyeBlDodpHdwQZZ+ejr5yHngMnjq0Ly/10gT464XLWwihwmPB90g4+n05GWaswOSDTYEc
8POt5qWTkFFzgpYv0puPj/VO95o4tEXuSYS3SdHw+7FGHlJPzGzMtMmH55UVI/JKZMBoCukZHIj8
pPtRKxHiw3c6ayXjcQo+/hPe+d7QNXcBYrAy4UR683XzyTOZI5KzcJgiZ5Qxihv5yRL93qeAesek
R+57xh+fNCIQcdXKxglKCeC9dbMHLgdENPfTsuDdkyFf/DWTeklf//16TiUsUelHThA3XbNlMImU
u/X+vk2OoYxHnI4yg4e3IwevFiAYZES/F7QT7NDXLg+i+v/gsvGGL7IRn2SuP2ZOoZOM8bR4HGXl
3s4LJw5jrbVjl6j//ZjOBWNrWLQraSO+rXB8PcrGRCtJ5tRGM6gNc08Trd0IFqtPXug/ainmcwv6
huYux+KJ//0GmZTruR3CRTQRxY7ECmn9rlJadozSXqI6s7G8fvx8//HwLUf0sB8zVGMC+nbmijm3
x8g39AH+srzbyKVtmVAtAx2X+svHx/rj8aPbRueaoEoazDa/9vez6yGrl3Gl+qBgm+FNzVYU0yfj
pndOx2DaYLNq2B4n9WZFBPczR3zWe7Q3vKedXR3jPg+qLrr/+FT+WOA5FXhWAJF0Tkl/24mXeq9y
w236IB49ujztRdjWK7bAK9JgNzjRP4HlvHNaSJl4qRivIi75Y8BVydroU30I8i7JTp1ZSZb8ZuOj
zv34vN65RQyJDdyWyBUs5+0wI45lVjIzHAJj1mEC0KRJSWa0/b99o5ZBNCJ1WEgsqbRsf38SmLan
xVQLFcQtqdTrutCghg6OqB4YPAzF5uOTcsTyZP3aoOeMwFMSt8L7a4JwXvalv9TAVYV0Po31OPBM
tMpYV4bC2XRJNV20KK7v0A/adOYqcpcHS84FXWlV3pZSm8gwz43vPWkf6WGqBsMgDwKHvWZimgZi
T89iXdFDJj5DH0BkxC5GS+xNSYGE1jPiQPRIai9GO6eSq+Bg3reOlV1Prl5aWOF9R4mzOpm948wz
cxlTk61sWXMt/h9zZ7YbuZJu51cxfM8GxyAJ2Aacc6aUmZpKJdUNIamqgvMUZATJp/eX1ds4p9vH
Q98ZaDT23lVKSTmQ8a9/rW/ZuefRSu1itLA81xKrIBXfCwUkWdfF7K3C0ApgC3Q8+ioJhTnHSaGO
xoQz1o+8vlukNe3KtHSJnBMxDWhnoHhAE4NyWf6yEpGIVcnwSltiuxGAMVc9BfH8jJoWzoEhY+VY
Qb4LJ9TWIWowEfsLiQGDDfoAW9NqSJM6Rpf7kI9Htpo48R96ew6q+9DPIhR9IVd8RqxfuHvmk1JY
1EjjEUPofdt6IvXVbqdmCK7VrLwH5aXyuTMzeSM4lVnWBiunXjBv69xprhRZBGvQztE1GETwvbZa
j8q0qKP5mQRVOtTkf+yZtkE7HXaejJ7TAAC4Cn7U+Xyn4+EDAMN+TNscl7PtX9r8U+v+iaax6L5x
mFEDa+k3UZ6rp5SY8TpteOLwAKzr0YbZ0hioDvQnZB9OF1CYQF/8agz1CSoDTP8xu6RJhSkOv8KD
ztJDyCbiiBharO1BlK992DbJiv1Fd1zCkfXH3Cq9bSX1XrRL1G/5PKmN7bafzA3BuifXsQqWuKay
I2uuXdix6pDBFw6R6alJ0Yu4UI8XNbBo2WGeV9Y6WoIEwubo+JIAhITvX85++1b6VIgQeUOF2ce+
Di7t0gLuDzE4T9/jZSKwEld2+zG7oiCDUvnLc0Bkk/6Mlk4M6EOye3duk1B0m4my23RkbnNS8Wdk
krfpSaeFytaV0IyUzhAw9FOlG94mLvc2e3mexRRWAk0hPFs9uzUgYDpamNeC2+RW3ma48DbNjX8G
u+Q24wVVJJ9wkvjnMkcl6zrgLcNo5EZQe7bFRhW9dMVtIXCbHt0/g2QoJ+kcDO74U/Zn3gxIrtjQ
Mq3iyfyZSqM/Eyo1EkyrxZ/J1UcmV1skOuqJeCpzqnuWBjmm9QJ1AkEjL9VtRqbpIEeshkexLfwo
eazbfnlDEPV/jY0Y4eKogQZ5r/HXHhDtBsayW/FBGCkHmeMFzS7KomlrRqd+FUFenBdZ+LxbxPgk
8zh+G5XnvGSVb+26PpFPi1Ug1Ht2Xz8vY1e8OMvCq9tlCKqLX9onERl9h5EjaNbER8P7tCh1vWZr
GGyjAak7xYxHjs90R8vzayCc2h+euVuEb4Sbf/u3FT8cYuQFbvP1R+pHhjR3HuyLYp5+9B6Mm1Uy
jR1RBuK8H8pO9bPTlv5bMoWi5SXVSUtowo0I5YZ6ORB08n4sRWdv0FKtdzFk+VPmJPFHq7rpxfGn
+j7HQVGsphrW+IrQNkXgua1hgNulS1UTtu9d5i3ii2Rhfmitcei23rS40zYYC9pKiFFL4C3TMP+w
o966kI2svFWd5LTrcDgq7iySiGd/DM3GXlz906asJeNDp6LvDiAastmxa3l3TeHKAQqWLd/c0cyU
07dTVq1bq++J0IS2+37D4j4HjFFHkyTe2pcdcXQFbWij/KSO10HMAmFldKxOXPXUuLFnPZFbTjrS
kwEq4g/Yj3NxmDCmf8554yY3TKw+t0AhV52bVD1L2VAtdxGrIdtpC3k3s6Nsdx7RxJ8yHZz7JBPj
Kc3dHuaP5y6vQ5+6tAMNjjrANrC+1SpIHwZRR5/N5AzP2kGgnRw8Yzey9FTyLpB8CiuKqvnMd7xJ
1r2sBRN4Sz2thz1oVUyVIUo5SFrBIEDIhyGIl5fBzqzrnE9c7UObONpqWkrr90BmnGw+ESdgH8oO
LkucCbZcpafPhJ9Gwsae9yktYE873vPdr3mQhGQ7wQkcBIt8qyEexayFQ3kcWZP9djOtNwSUy46V
X0anTJeF0zaxdKFXfV50rw5F9GZt1Ux3JXSiZsVdlD6UIprp+rLUVFC9vgx3qs/jax4l8RPPT30x
g8OyRKj+veoMSRiowVSQo7m3cBK69r2CIkSoKxro8yLJEkBINtOx9y2z9youARtYOZQU4r/j/Zi3
U3P1/Ta7jplLPtbyVLQytJMd+jqjsKwMSxjlHloa2gXlQc2m7of4taRY8UZhD785BKI/Wb95zSqf
wDIAXZthE1dJ1l/6eZqdNU1hE8qPeXNt+1lbQ/cC97rLtiNR2+tY2nbzoIspPejFDT7EAjpiO2Ke
uWTSnY5dYOgPnlz1Nnae+j1JYGYbyzTRc2MjfGHZkK+zwULNLoJmI6rmU71ewii9k7VTFzv2N9aZ
qLob7MbWqo8pObk1PUIpXALhnuYaNBZ1ECXVSNRA6W4FfN5c6jjtr2E0aSDs3fIkMmS8IPTVkZxv
9M7MPj33rh9OGwfaxZENn5A7h1D1sWZN0u8oG6o4DPPuXLtUq4fXzilnPkCQC9dLpOnF6Iz3oee6
P46d3Vxsp5joIQtnULA9NCvWoC1HsFT1Sq7izpoerN5gISrBtIX0zfyUbWnNtJnR9bnJRn1btHCd
+GALC8sGIHq4xp1N/LK2aMYCfIHBUubzq6Q/0sFgYYEtj2PKjVbeDbq5oVmMrU3HB5sGUw3Tywqj
7khUZ3ihBiR3Nj7hS85mpVfLvbTMvKIspDtHlj/tyw6haozG6a1tvKSgP7YSvIf723WzzezZo8GA
61E3gDt/oF2eY4BmgQsOr/NnDhjgGAjmcSyCuo/U52UtzZd2GS+rthvk19Iv3p2KCLFvo24C6UC7
VyE3VR/1dyoHc7HyTDLPp1tTJYHVMO7TLTnO+Ucbc26zx7z6NnVx9ysoTHS0WaV/D4IifWWlPs4r
7VJKamzLOTaOP+yFwMky13StgR4ZfxeOmVnken6erwl2ltO6U5HezGAUMbgE1p57UreJi5n1o80O
sXJDttNyLiB2yzD48klowxaP2+BlIY4J2Jndp4zFKcy0v5vLEtazipdnPc32hRIJf+NaRbOKEzXN
62zKmycl4uSrWVoXIETfPZe0j1Afq9S4o5HNYs05eNnTAqtypyg6/O7HwA0xwkwvDZi5IxtPMLk8
1/Y1C020ies2OavSDk6aD/zLPNzcN1aJzy6EPIfuX/9uAOVdA/TGF972HIVz/+RkyjtOsJ3e5KD9
u0o4y10IaP+AlDweASzRUTp49d4tupUKg2cO5f2jCSdCp1L69+noNYdCZOLd5pX7TLwb10DbRFpJ
qG3gcRX3kAWyBxXOtPvFPrsheCMkSFmPq8SVvyM//ZZMVnnwg3Zb9aW353Bn1g3r0e3sBf390A7v
sV5qsNjK7OMUSlXadMUGVyPn0yX6HnPBOtdpS1+Iyr4c2jxuS/aCyl8Q6INHm0Dgjic3TbKDkEMJ
MiZ3N0ON4C+dqfyRewZB2cf9EkNNuFUQqkNT+MNhyPNwA/Eh3/H7KMJ8PunTeE8rbbz+M8f9S6Sn
c/bVN6r5PfyX25d9Ne3cZ9wk/yCG/u3fXpqK//3zX/mHr1D/7c8fy1/NDYv6D/+y/ZODehx/9fPT
LyqU//7of/3N/9c//Au0+n/L0guKk1ycuf9uov1fMK0vv4jSy4/64x9iVP/2lX/PUUXO3zystqhh
zL8M1jez299zVGH4NyBNIRJjjFzBlg554S9YqxP/LWaZRsQKCZmi+AhF6q84vRMAcoLOG4OaAYZB
n+m/EqTiEf9hBg/5qZDQBI4XnAgRNt1/kmayIuIjlBu5U/bwJJw8O1TDRNulpFIztirzK6deFGNc
HB/GpprX4VSqnU6FdxBL5e3iJq/trcaBma9KxwSPSpiB4jxCzPCKq1VaFhPReSnOXiRDVkoxlYEU
D/7s6TnbLbTyhjxkO3ySdcfXAfTNYYKfMvGGezl9HdpanTvWFf1mhNGRMA/b0V0IwfCYGUM74iSD
uDzkud2tCvK565Ejol4FtfmilxkxtY7uosLoN8FZGW5i6zJmOyKDMT6H/qEXUbZjEdMW6woV72ho
W/tWV9BV1nUnOMe45UQhBit8q6YdVVZX8El+syZm2pLat2K6LZMoAysFCuYbOzb9jjK6cFcLs+HY
xnnyYg8ZsCfX5kQPPUCwxYK02VCQMzGLD6mXXWk71a+3Yo1iSybUvuPKCA7GzBegf/qQOcp8NXZV
/bC8EkKuAjF3ZYcBJs7UpQYR5wSviW28+4Hh7gXXn/1mNXVBC6QXahxK2jxqQEPb3pPyZzQzw62l
mG4/eOnt2hsSa+QqGTRRf2hGt7m3ywxILi9z/SnGNjiq1PZ7+Cu2yw9JFm9le2mzL+zcuboV6yxQ
2PO8SRq4VUhtyCPAvbK9K6ArgQnsj36aRButzKkJlY0IQzcPRon0aUS8XZlcalL8HGDvK5SNZJ2N
i/mQaZefzBzixoKsmsNRiVprT3zL30rqWCjnjDd6Us2msB29iZdeHEKryl7Rimi7m2hkvJmwniwr
rMhO05aK6E5DNsiitTUY75rG3LDLKJcHMVY2m+QmObqWgpu5FPaPblmWU+pLbJhenZ8JizW7vjHh
51DUExGuSR2Lxk0PVc3g25k1xeQN4eIxfSiKCaxN3LffOHAmOzlG/kfmjPNdZvckyxHCdwK1wQt7
9d22OQunGYeVkIMcL9OrijVglXocap/CpiB7riZz6OkybV1nPaa0hLc7Cj0IkNFYAz4ygggztuMh
qAdMV1gAinDVKgkTEpfMWTmVeAIjJuqDPUyYaFIreVN4zl/8IW+KDX42L9rzlzK4gZPHXS3ry/nZ
7ezugHk6uNg8fVA7B9BoJFiyYxXj01pVjfBf6zzyL8gC3sHpuzIEZoCckoQm+80o2e44DdbDap4S
9UnFurx9KKP4Jazxj+V403j5hd1TYRiI+YH5Jn30O/AOtKvbRM+XSD60ZL/BOg4ye5qiiGC1mSmK
xRet39ssb6FE+OY023VwoV8decx4euGRYPOUenSeYrcLD9HSMZNS5alfonhyv43YVA/CTPNnXGYV
5wu36Q+uyP1P3t/Z71Roz6Pa2OkiwAZu+oFHhNBWR598jWErDK+539Xb2a6gX3p59aebIO/2Rnb4
DiE+pvt2LOprWuTei67YnCZ94D4XlfLue6tz+SFpkXxI6dagwlN0FF70g/T3I4y262Jy51H3kvWz
yYb7IW2rr5y3MK9q4rmvqlHDPZQ7b5s4C1ZAT2R3Tl5Gl7quoBxQBV9Xq9BL7DuRtEAAOiPvAkfn
mI+LQvFLBQ5tMZbjvFiBQGMJRUk1c+6El5Bm6UfWxvaT704uR2JHeOmpXUyIA66yvfXIjf4L0sSy
titbrUO7JcjaB91ajNEp72YYAFHedAO0ZqjAidUUUEYMO5Eii9KTZ5fpwcT1BXjaYN20S2vTehP4
3HhwDhOB0keR418M+OBuIaRl+57/WzFA1s9KezPmhAykaRZfNe0qZ8bl6Kvw4uxsZEI7q0s3FVVX
+k6Kyj2EQ2B/FktXnLUGlwc0A8xFhUsY7ehW3yfFfRJz8irHfFxzLarv6nnGZ9sEo9nS9/fpqLLZ
YuvuD0g14ruVUpNN8VEuIJHx0U+PTiGojHZT2mMK/dNvsl+5wkoolDWv0aOztW4snG1ed8os7GzB
GBAhc7Kra/khWA9hPTpAAw/zIuujtJKTLftA0GU3wQ1nYnqb25okL1a6/tFNSBNi8bBatkvuBrjJ
y1KF064KdLRrUqREe3aPZTs4G9FnnzBNTXlyCeGweI1H9HJ5G9RsHFy7IfH1E+7v/Dxpq91FMBku
vQvbOQp+jFN7wDDZ4s5bipWa1EipLZi0qHHvmTkWBOY0shnn+zgtmAHpKGuwzt7h3QStqNoFKWAK
kvJWJMg/soyt9nDaTn2RYLAF6dHNmyVl67RxooH5MWtMe9AQvKu5rE6iFOM7NFMVrxOcPed8HvS+
Th3c99Q3d0/dUELr6CCBMHJGnBP0NN5VqSyqHSw6uVEzsMlltLxfKIMa4kqlg2Lrt0PKYcaSmJBQ
gm+2V8V9IHNVc6NjK3gaS5mLr5rusmsoBnPNilStWrotNgSSOUjHlDqWnnumpufKryUKLlWwTjxl
d5T0xAM0KyAK02uSUNPI2/19CQRq/XAO0mjcFarLP7ggdk+ZwFmNnF55kJ3VxC/VdKwQpPuY09jz
bhEz2MqwnE65BzmcAZY9s20GIHFxb2BGFMGncovkh+Qbr6QzTNuI5RD8OSvc9V7bf2tCXR+kKCGS
h+ok+mp8aPNEvhbEyOi2NsFvzw7LN6P9dudiHa+BMtZVdigH2R9MHQc0lLQ9Voy21jbEG79+4B5g
9iNk2As2g+XkciB7zZawOE3Kmk6dG8mN13Vwz6pg4IYUBuhZdeOuIzeL2F/zXAXxsHy5XWAfMDGp
jRcsyU5VMIvg4iFspgFV2cW3WRTLagjQpumEW7cQeVxFZZ5Ny1GEbwnFjMr70fS/PB94StDwViwm
sSXLBjsQYlIFaH/jC8C87vxoeZ13atgJHIt2Dg5ZlTQf0BjbtcKlvA5UBcEiqu1di37PHcZFhqTi
8BGpwbmX+DF3VauSc21YrWVz4u7asobqkvwx37oXqcc7hJLfjqNSCtW4TbEC5lz9cywV3YnBXKxc
jlqXmLKaXS1NdzcsMt1bC72PynBXAR2uX4akH77NPnwRaLykOZzpYssUdGKs2DXQ5LaB9VSvlJFU
IxM5XLEwiCkJDiYCZt70zhfp+6wKl88eU9U2obN5BzGvvrfbwvvO831DcYqxLgCCZ0Di0wIUqrTZ
kmR+egqTMMTQxL08GVsbxRotBMpLecEDnjzarObuK7su7nWKqWdFojt44BMaT6u2Tft75pDqEXt7
8GuxJwnlPKmv3uQ6l2B0xWnsy+BXjEnpLEDNrDKTZs9e33UgO4WPit/VGeCqajhz2SyP3VKYjerC
L3nLWYR1Xm6kn48XGliid98fhm2d13QYO9zoORd5eXtu567i5J952bGpEBjwxLYzV48Bj/oy1TvA
JOMh7m89mkE4P8EHBUpT9OOpycLkT0Lh5E3F/Go8gjYTANdGhMmDnbTFu7Gj7uCFbQZE2tt7YCS2
s8w7xmUB47uf8AynDh5xkATlqk3kFhmJuAlL9M0YC2j9VRF8txlleJqj6tqNXPA4PzZvEL2CH3Fd
Fiea4XgD98q/j5zhVngmx7FdKcbnR+mW1roaxbh122X6Sma6xUTGfS+JXL7zrPROhdzHpzCUd03Y
fRODlt8jK+GUWQnKwjkQUWx0ZIdBI/pA51cFHEs3+oE76oT4xJF3Ywe0VxT0zdk2+gxjFmD61nxl
mRlfCrJ/p7xHMtO51kcC884pBLq4ZTtgb6aqSA4GwSm2YVmDm82PYfmTHFL8U7K+IRLNQ3GEpezM
lP3XbKXzXUkLPLT8jNpy1zQWCRkKkKKGqa8GGLBtfeNfrSCa90ta9A9mxPOWko/5tHnDXEaCS8fc
hR0DTpe+dkdxnOhi+MLhPJwrCvvWk8zm5yTB961oFPwonHjhV2mJrYBM+2IYI6IZ9A4FnRb1FPHQ
fbOsxTwVGn8U4q/nvNdhY/2ownjcdZndsoOdaebI4rKN15gVGXpI/T70xLbWiSa8ExVg4TUm8V3U
UrG2jk2DqSvrNPtxxesFBKR4m+uJdXJlxL65YeHrZDx7VroWAFHxgLsrMQpWxFn0O+bAD5/nfqpj
Hh860qRrqFqwfDie2qdCYNOswupXZ6aDkfFLNEY8jKOzh4xbIijdej6oKJS72e+7o/ZAPRT8lrgi
G/1BOKrfxnDqXi0cOvdUmCZfFmemGwSVWA3ws3jPy+NDRdHhmV689l4MfvWOs2/kbESAkZbGbj96
FkB4+CLW1indzD7ES3BrO3Gs6b6ray7xsGPjvYvDkdYSipo46jfRLunz6MvGG++vEhXMq7lMwh+x
sARWUVAYry1HpG0bz/FlMEv51k06289/ZC3Xmz5EnVbcO4raweg621zL6uVR0odyIpkx0UupjFqh
tmsgoJDdkyJcjgtKxVNcxf2HnGmLFj0VKi33Ny7xqILh7Ff4+k1/jgbXHuHQtmI7Do5N30nXPA6s
rS1OLLr/ZS9Sv1i1IEgCQFoR+W8EG0KWiKtidqP3UnndPlTu76yoQVynaSJXMwynh0gimUPuzF65
cAzr3lZjummtYDzT9Ome+sR1d9Y8V28Y3Tm5LmH5UPNxp3CjbC6g74ILBgR4oIta5k2T1qjofuWq
hyIc2iuHaxRAj7qEQ5+7t2IQbqJPbOv7eJWldFYh5lMi7Sz9c95yhoXjVVQH9kM+YbQuunelA2C0
rNU3YRPfaLwwXM+qkK9+HmX7pE/AKMSLzo+mFlQnKLOcKo5np65bzBsyu36JOYU+jvSo7Nol914r
FytyrJ38U5KRu88Ss1wozwIFVbS2JPoDlbhWLClSp8YZkYNusFuKQlYLam2zbnIRfGjfAq4fF579
gVZbUHYbLtN3n+0IWkseK4QHsLFAs+JmvLMWwlVeEzHtdom1kHsrcK7VDM60uLavOmTLurQ+g0E0
qNUcuc0VnHr0TYRFeIp62g6dkUihsdzqQhkBR6x8UAjBYZ7pNyccQAraeXpN/Mnd98pZyBGZQrwv
TkKLLXDX1dBG5Z1VBJw6AboRD6UxYBt2Sf6QK3Yq1hx9tAYFJM0poEO02tkzMzi/h7N2O4DU7q1J
I+LqWkD5U3i80R6cilfJGWJng7pdffNKuzs1hRr1tl4G8Wn5zBfTknNciguBhyO0uoq2QTrQbHgu
VKiHuB2VJabnLMlLUOO3yl13qtfB5Ht/gRf+JWn3PxZt/0Hl/d+qv/8/Srt4jf5Pqu5/r3+m/cd/
SMj685V/qbrg+QX0UYAof+j8tz62v1RdwZ/YoAgcOFd0aQVIt/+m6t4QXSHHqVv+HSX2f2q67t+A
o6Lp8nDCB531r0i6/wRIRdHlWzgEW6DzUENITcA/uqoELguNLW3Y9aM06jkdo+hlCS2OtEETi6tP
AFFtLKfpdrU9gXm2h5zYGIXV/+5pe/i7jes/1WP10GT1oP7rf761HvyTtsyPEeJbC72ApI1Hwugf
fxI70CLDI+xuG0epVxbH4yZhaXTU1Ly/jEXGfZAV9gK+kxP7BIB0PERlzG2H5feB/5TtLKdo9k2R
Vj+CtMW8xWmjW5VoVpuKpNmDPczJcXFBjc9MbZeUriraxbvbFEjK4ZEVpcWt2q2PUVr1awullzuu
LBOIgJxCEefJSOLOWaf2aN7wAIfubhBBvUXzju/EWHAbi91bMJG/P6/MODnHPhHTB3d5dz3m/qXK
PAvn1e10iP/Z+wAaXZ4Dr0z61dCVeLomu7ubsKNldIV/Yh5bfjoFC6yYN8H+VhV8GgqjHjguNTlx
h4L5RJrmk0SSOnK66680wsJYbxx3I27DpYj94UFSRrLxa3dGxPFOZdMekFI5io5CMmHEJWBSfybT
mDvizaH/nN5Y24UiEltsmQvObbVH3YH23PuOaOWOv2LvJ44Nm8ak/UH5dnwvLc/AugAS2s/lrmZv
uOn8brybByu7jJnPSc507TYcOzxVI+cqLs4m2CaDP2/R9YaXoLNbzjU3NrXsaMeuTfAWLlGy7WfV
s9zC8N8qb+FX66icmedVJSxzlnQ1vIxmsr4b0+ldHvTJAVMuG4HGzbZd0/5J7eqfXZVHW3CQ9aOP
CpkRorXGs2mr/pRJD7FBuOwczdlPUctq6w73BUXjkyXYhYXX0KOrZWUXkiCUjVJd1TQvBz0NStze
9zXnTzz7Tkvxy1weRAoXnGT/mk61rRKK00km2Lvjmw7BtpM97rODR7Pwph367tKCJ37LSLPsawXN
fpFyWM9E2D7B/DK+63q+VAH98rG5rQN4W+38UWEh8FR1+yfxU7IO3Jupld8X9+b8grY1nxFzaJdO
G+fRnjznYaz0dLVb8iMd99eNWVoaA+L6mpVw09NqXPatHIbHsgzEviz95ZGBLSd/bGEM824HUXoN
HqjdYYijm2brQXbfElLAf97BMgjIl9DzfesE4Bhy4EjQYqhg4IHW2K2YaNIt3HA8b+DaHYq1XpIb
rzKc+3DDY4CtTTtx0FO83E/p5B+bYIj2NcPj1qvnmHMI4HJYWJQaITtSvcGdfNOj4h5QCKNtIWd7
2odBYzOzcAvfjV6gmZmE4LOmUImtdkLjqqu5OuRj6Z1mvJ3w1CdxzZTlPWkEeLtWl6ldln2sm+Ac
0SC7z8tab3wtnLOM0mvMRWbrRv7VHuluSM20lnY93mnHy75uXJ7flZzGdVxCUWa8SO5nx9jXJfS6
N8lV/+CNpTj1WrcoBv5wXGod7CxMFlcoBiRjxyB5krXvfbhtBGM/H4LDgD/wq0effuLKHB3LsOl/
uB0KmYPovcb5X6W0oYyUFwW+FMUx8unB5s3PDj0cx3kfLF1lNphD8Daptht3SVqYHYHqqL2g3Biw
173Mz6NpJbsREOxsVTwskxG9AlTEpmun7sNhg7bvlXg2tYcnzTNio7Pk1fOt5OpXGRKvG1A7sOKc
zuvMSDIE75UTjY+W27C0cG3Vv6quBUzgJPIqhh4BLxD6nNAjQt9WQFMGYwZrmyp9b51a33JgVGbg
eCEZO1F/uFtaQ3odMNLkQZ0uglPo+4m/9dr411wIctYkaSmPYAFyiujYe/OzeDgseVMxyQ0eY1UU
in2NsWW5dQy2v7OmmNttsvTD71BFCnPdMrxVTjweWtFc69T63k1GHWqLvQLrVkrK6oxW9bZ04mo1
CyawxV78d4AYIl6JVDZvPiv8Y5zPfAOMw8fEZNF6riqMOW5iaA13E7LiQ5eUD05KaIt0nvGnowBy
FENHIH/9S1iBGp+cvPKfJVoB8mtrtR8YIKaPJHHr14Y9zLmTjDurhDY0PkI9362KF/Otzf3e4iaV
+K9S67fi1qY2R8GU3Nk30JVgHynWAQuUNX4Ow9Hy9v6Xbe89UVxQQZKokTanbBa/ndkNnrgVquho
MBfmsChUcxxCJ3se+44jARUnYuM5NHlddBV3vyVrCiBuWSi+193kfc0mmo9slYI9jYjiTsw6+hVX
rJBXiWuDd46c4D65VeWsrM50z24aiHM98awWBeAE7XRUcCqrE09FIrr3yhfdk8/V+nmuuu6Q15be
SYWcxPoxBSTNqntiHE28gx9kchsqzi6GvMUKTFD4yv6xjK7KSWiu18WTFevoLndzRAa/kFu7aBLW
ShAY7O9N3Gfv2CdHKAfYt0FGwE/wthn9Oj8EscH6mi9YQre43SCZqDJiCYjcr1YLG3q6h5j3LMeS
j6kJzFvZt843zzLeM0bl6hRDdN8xqDbXpLTktxr7BrYcVbQroXkIzlom33gY1OmkzgylDO5w54TU
JXJKsx4D6nT2TjcyA7BM+RVmk7uLtMXewJWJ/tZjG8w3BUoZgJmahTlkDXfYLsuMx3FJNU5rWTXT
gQzliLQvjwla9mcaWmbT9HP6XbqVOmO9Io2fYp2uwX6sIR2460Vz/6xY2VjxhDxbUaA+DqXY9F2s
2jWqnsVZLNpTQlZSrcJkotS6SCg5v2vp6/GrVWlGNiuKttETq3Eg6TBoNrPr5OkLxwbx4jPxTusI
wRRzSx46D0VHY4eZBW+FpaGPLu+9/omv2gU59XP9OBncd0G9EaUd3hmp8JE1s4QjgpvsrU2QVpI8
mI8Od+FdUpAuC1Iv3tUdwJuGpP8+aRZ51aRQd4PPe9RP++heWBhkM0mVRuavWv9Xah8nXNzCHj+S
IFzRWXJyw7deG9oSS51QGTpZ6pPzJVYEJ2gnij9mzb5n7h7KPsu3XpGU7Ikgr14ai5vlfrZH9Flo
KfvIKvKNLOJynyeBf8BEJPaBnVGoUQvdXXDHpusoGB0mzwovPRvN+QElzm2QpxfisSgvD2mQWizU
vTK/y4q4eNFjAuobp+EePEVJl0GQP+g0BWedt838S7vASNayMfn3aKDbvmZPnpExUaG3zjG4sx2l
ybPaNlT/TGR+0cWSVaB7brU6wHQYKfxTOcY1tU4AryB4oZPDjGxp1enr+zoc7Utuws7lfFu8Tk3q
uSctNXQj44TJIQZYgMGC9MJ95EYol84SHPiVzVrglDtoj+zqCJPxwTeu4lytZvv5f1B3JtuRG+21
fRU/gKGFvpkmkH0y2TfFCRaLxQIQgb4N4Om9Qcn36v99vWwP7sBTqSiqMoGIrzlnH04bZkNLyqAz
ShVBPy1RrmiVGeYkwYVoxp3lyXxL0VPvk7hMLpPjkLA75NrHMsV9x5Sq106I/z8aSwtuG2IONPgk
Zv41EOFLmqXvcPvDt9i0yqZ7GPDqRdLWyxsP8cKm00b9pdazAO1/3JwrfbLPQaD1O902hx3dPs+E
qmISO1mdSMPybsGdmBTQ3pAh3fIMTtFae9HchTOENTY+1KAu9b2sC5anudM8LJNrx+zGTevaxjpw
D8T7H0w84vuZU3xvJpqO7gyRWGEQS8Ce4AvNZBG6id6w8DBqbs4kpuhcwP0bE6MgioJsssi2isnf
ZYiAomZNk8EctnW5aNBHN2JbZLF3M6d5+mIM7bUx3X5HVGK3JxmqA+NOc3NpnUSeXdl6HCRmPhwq
eowoSFLziLNovreVk4d2Xp7zKn92zeJLi/3bHqYdlqJUsu2W+g5bwXTUcIsYrehYlCICcI1+uYXL
UnyOczvcIgMqNj1VwCVdZHpw/WQ6ecZPCe6kR7a3I5ozhPM+HyzNTumllokp+lzsDC6kZDMmc4pk
MUF8kbFoi4kgqtKjypxTOruXtkzOcsncm8RLjHPps91noz7JcKmdOsoNQk6VKn75U5MQyztOTzUv
0w64RxW6q1JAb2QWpT5ps8lMRRuDRj2jNbbvbaPwTyMDKUgeIog87XsIlonzMHvsXayqNShBAXTw
GDqhN/NoaKpFUe6oQ5y7Lllm2cmX/V5PJ7aZ6V73Rp7pOZzwTLPaItk4Rr9M/q9Q59Z09IgVF7KI
parWMNoC0IkmCI8giq0NC9naKE/Vwc6aQ6NTQ5Cq4TPHcXHNQBs4xsw2wU6NfNWEo2lhWszatupS
7ZxienrTndommGw2Xlu8wAQOJfmpJuQqQu+c3OSaw+5nCsYD4z3z3bd869X1lvqBClgc+zgbiS6I
q6OF+pjN8OA8rGtzzkrHT5m7tuml7UV6k4KWXcHv8OfxSR99A8jPxu6rX1baAAGw+4tqxBq+5USz
Hv/E2B0Rq4I6VTrhkGlPjRi0szmPmO6noCMTIveOyhyCmwnD0qMfix4YKZlwlUEBO3qltcV74UcE
KVx0uPvs/avI1eNNin2QzSDJeKOS1All+2G4pR0VGpFQNi3+sbPMgwJDc9KhNW1LSAPXPui7E6P5
B6dKsWYwkDTt9lqZr42ubgbkP4vl78ze/SHT6bacdOMgU/XoB2KXaMXDXLSHWKLUKJnzsZGvxpDS
8LVNgreCaBGQDR8tgw2ykGUTJX6ZPgg1FIcAMDLKLau8EOJt8hy31THw5dl30uKUKHs5uy1hA57j
54c1RMyeJYlnAsB2rJfZcerzZG+Nw6O+hnkiu0Ogjb49WkatYdFAGX4kdsE9ECsmP4mirS5y8FAw
ZExwI/RHGkW6dkgrATGoz/V9Av18V0kvPisQOlstSLpDYNDpb8pGeBcU7PHGV160IBw+trlkje8d
DXC6BnKKxSqabW1kznNdez0ZfJ71nAmbGOKWBcbWMWcuRkmQNzaGePZXahdBawuMkxdtCvLIt2hR
FgKw8F4G9Tmt9PGx9oo76eiblX0U+iNqClOc+qL5KpUDQELOhFwlvo7MxndOeu1HTWsUO0ZM9VH4
kqA01niRKdv5ZjERfrmeqX9a/P2IZBmYv4NQsN9wpLEYET7MgaF0drE+GlHpBWRG5/V2bBQxP2Mf
DqhlOPOqN9hj+sMYi44ORwXzPbFfnomOzUUnj89+P2VltZkmiIgQICQSBFBAk6aRFV+3zqXASBG5
tTtdvDn2L+xjbpKMALPF+LItAkm6xTsFwaPSJYx2644k4yNei59TMnyBskWartcVhbjZIBF03KQ5
dAYaMa5NLZycXEXC1PRthQqT1RjGPobB2YGb6yDx7RheF032CG/SX6UZxYFoQl4or9hy2365k3nV
ShY+nbcccF+dHX9cNtRau2YcfzDUR5alcAId4bCVj62hz1crTn8MGF3CttJerCxwbguh+g/NseoD
/564e8oWjwYCUzLdGCWK9qgC66aymqgWWJO9qnYvSJ3iDdCgNw7wZOMSMPxiYeyIoG3MkT8bLyRP
BFDv/DZcWiJ2jS5skV/OVf816B3J51zNm8BrkxV50SItc39LzzwSs3YspFrjaJ4aHA8bQlVCtnDJ
puEC3xUxqRKFtWc/9qbVPikisya32RTrCHLsvH+kye52uY3IJGbvFBg9CTA5pZ6VpXdpZz2TDbJq
W60xMnKdetFgYoSJEg9Cl+1Uk2WhnZk5ozx48Wq1mfsYvVgyC7iOJboEpI0uweVIBozxZMuLFujn
esoyXseSCE3insfyFAddcMi64eougWqjbhiCaKiM4ilpKvUWAEoUC7asnIYD3J06uE2u9n2dmeU2
V3N1zHrE9Zp0jSN2OvMgO2O8a5YxeU+k0Ya8oR+0/E9Wm4fTHWquwWh+ecy5nqaM9s+g9D0SI86C
XY0XzWWrUrrustOVB6rKzAW9yXCbsBrcDENVv1iGWA5SzGgSM5BhW6PGq1n2Yxs19VxfTI+JGW1D
vGN34z4u6ZSFQAjVTbXYKLwEGrej64qBNYfKojJQF9SYhO1NQvFF6QmxfARMeaYHG6aBVvOM0sG+
8pwhEZ0vsxvDDYvtZVMJnanXcRGmv+Vnu7eus7WjSae4rSyyRfid3grU6A5jMD0SQfMIZCzde5Wo
921QyxcNk03UOO3dgJpzIzKdrBtcUfBstGGbcM9TJ48aw1fcQUBkHlx9JK2HOmEG3YJdVmvKIwLh
Omym6YdT4TeaOcWPbpZgiNRNGSWraCIUuQQXx/iGanlSln/xEpALOIIRyUSO4M/hhMJwVaZMqBrn
l8eoC4z5bN6BKVX3goBbI0LiQjusexOTVLWTppm8ysWRlw4x7QlQp6q3XSYIi8KYXcpNPCuxnyB9
vrdi6hGpWc6uotKkoJJDVNjcyNmiAxnE8GpqnAuIhW8CIhuTy+jO5xJo2QvGrDXXktaDBGwkgqyB
UQua38rBHHbIRXWUZN4qLBwnA3Wyl6A2LL6Vh2p20RCucsQ46ZCNrhJF3UTBSC9vvrBTd45G7za/
uxRBIwFm3WVaRY6lZun3ZukktwQjWPsmbcmU7EoKIGMVRibfGskRhdFFxxXeUvzhlkNBKZhSXIJV
VjmsAst8Ns0nDv7ydkC1uB+/lZirjmBvfusz1bdWEz+pCmn+a64+bwlnu0EM6DQDk7Bq1Xn6LucF
DpZJPpuGfzMEqKSIQizvBBCd0FD2V4yN+KduGVUamb4V/4pX/ShlyA8ROOzCJWq9gdTvQI7RuA68
UDAf+mWud5La+ayUzuNKBmfou+V4UNpSfgCIQaBa2yLEc4x6vup5ilb5Kvac5Q6DNgIjnRhzbK4+
YzNpohXQbQZ07kBLURGktapgfWkNYd0ob9+n/fM4I5HVzfY1M4iCbLEE7aXpuEDxUNHOiJvfbWCA
KfQ7D6edM9hNONjEENUOjU0SP6VpEByhHVDuDBWC64GoKyE48NAOz6b3mziGYhW+9pH81vByZdfh
uAp7jW+NL9tnAiN7oyT1KL4bvOUO3FJwn+JTC4GrEarZm5+4l3gYwUzdqFUy3IrVPiVm7QNZQrKN
q+AdYah/cGsiYamS7HAec4qwP5XHMfoTBfYU4bVNa2yecAyUz3jGnKtp8PiRtEAWmfK1A43dtKV4
v+8zdvzoTPWd1/QXg0K989EYWgtTye2ITOAou1K7jrMKGGLYTyk79agktT2yW1KjU80d8R0IRvjE
WaFUxINv3WpLo1+Ijl0I8HXEiXAEmmIpAyZDrjz3pXow8Ixu4rb0Nt40GSczDh5naMLntCwfdV6i
je5Mu5bYsK3q86cqF9e5J+EqdWt7o8yVv7hInEChMyz6wcXSuDOpcDgLv7Xh/bdOfPJkdQ4qq4eH
u6rLK2i2zKtdDmRjVaDPgeb+qpB4RVqVBiGFBYb0wOmOFY9hNPs1GXfzIutdvYrc+7SL79pV+D73
rn/jB30eylo8O4l773Yi2A128OEK45yr5OIz7cZehvuvna37gLronKVDSPJElBXtyzyIN2fEOFd3
dRqCgdlo8j7uxjQigDt4bB2okeaqz7f0qj03q2Z/TNz0xTGFe8AcQUmzavv71o+SxfCiJq0RxK8O
gKIPNslwr1ZnABYCcRKrW4BUZ5K0cq+m7O5bZi+DwxuQlM7F+DYbNHaBBKnuT8lo+5HCkmB8mxNs
Z8n2/sxKcMioFjbi28dQ5Cz0V4QfI0e33FtNgeXB8wvzRW9SjBDe6onwV3eE8W2UqFfPBP9Ros/8
+bn3GVHlmrmrON9ugm+3hTYq7RM2NGoUV0z32bSMx6ReHRp4v/Q3J2u1J/p+2Fw8yi9qNXUoZuxp
JIe0u+VcwPWRDHb+7kKR+ky9nr6OoUEAQ515q7Ocu2/vCP7X4cVBMX07fntLZsmXwI5pSq8xAvN5
s3w7UXLgtU+54XYwUiqcKmSAjcjgPOd5SI203OfoRG/KxAF7nX97XVi95beJszpgrG83zJIUOGM8
P8Mlg+I4ex7yqT2yjqKMKwcz29FR2wdvKHDZIO3CceOhzA2D1YYjvPIzLSyi9+b+k7Z8NXZmlYj0
xvzMKfhYuC0MrEDMMRKBgeOfxz9tP39agFY30OxWKSWl7ryVQvIu4QrCOKRZbvcTsEHmETyNYaMe
RueXoCDfLaPtHonadm/YsqrrsLqSnJGdcLs6lWpsq/fDt30p9RIelMbj2xtWf5OmxS37p3QOhc/a
h0lXif/PGr/4dIZdubqkvNUvpav2wf0WXxCYXeINQpEhVm1Gv6o0mKyluwYN2QLsewWbrnKO+Fva
MX/LPDyXxHnPiJ2fFUL6cQtWoDl1qzbEXFUi5qoXwY1j3ebfIpLVhM0qGmmJhcRkGG0j1K0EV86q
P2GjuG9WRUqy+B9lqic7Ii4FYZXoVvDVDsfKrMxbfUw/go6JHmGAJmnE0/gD0TRxo7jsgSosd0M6
5pFZF8Fm0JcB+4MJfIJ48aiZ35BKyg49smVWVzaCsI6HxnhOavy8s2z3QeYvL+WYoh5Mqpb4gGGK
lDK8TZy3J6t06Dq8pT3QBaJisbT4ATkqZ/3gvqu4T+etKCG16MHYku/J8EsxAnuwZUy8sigd+4ll
E8zzVMT3UzllGF019SPuja98YegggVjfloADXhBjciJKX0deG2T3wxSQaeC4eRGCZkDEyxbFXUKx
xME5YyxJ1yGFeEoHLHCeycIHKXmGPbow9ewM7pWSIPFtI0os7mQHUGK8WOpRzdI4ZM4w7m0V0KCh
hmSDeJxt5NA8LN52vak9Gg/cPEUZ1ggCMFg0+osa6najQDAzTQG9wGIWvWI2jVvg3090ZlQpvd3u
fZLybkA7jzvU8qtA1Xxn/xafKUTIPaeahAVFQzNnhXt20OmGoxA5oczJCKgjdV49bdkWiT7tBJLS
Q9f33kHWdXsGzpXt5NDpD+lkjnuWDIw5+3oi85KqpdnDpYwf01G5V8aV/FWAJ2y8prTPrKaNOz5V
m/rAnusbIx7IP9f0kkjHxTORUdT+ciHZ3vs9Y0nJ92xf6AHZuqnT1AbkWtoLTw+z1KdksYdba6jv
tGSJSqZ5Nw1MQdhknsC2gAAPg3zCMK7RnYU/0I7DTtTQkYOl+t1Ma/7u5LJSIQl4+JUjHdj1Wh4f
LOJ4kw3cU3NvUCicbV0d8mLuP+SIjGcbjBoSv8Qpsxe+3/fZbMReMUTg6mKvvkkKg7ZNxRCDuzfd
Fukec5LMNpOROi2i828bHPs7PbJtMnFB+AzIBCXkYZBD43lelAsaBBJDP1vznZi5H+uGaG/sPMRM
WtXZKx3Ey7XrcNmwM6f+b+Y0e+gbH6N4ITrr1koYBPSVfseuYQdEkH/szM9G7shfCwa3pw6V8y82
cMHFGYxTNgir3tBvrwB30MglZ6EBd0Jp1ZvGQva2MpoWL2QJqBI7UaRLq36fAtHjT4xHdN7YLBkF
UzN8MgOl8zAb6zbBworAGYM3X1xxy+JfHZEmBkiWla2fkyLj1RY9CybNaXDlamT4qvYdZ7Pmhm4F
5Y3pM7fNKBzxGTOsxCFiT+7eQl1/QLMT8AUNzSuDoR9ZuvycVJBzjbvts2Wm+TFrHIwoXKfZm0H/
+drPOmudAenyYWqp0+k1ILwJmCxQvJ0xSoJs3GK7K+99whPCuPTd274oPATV+XRYSnS/IZM+HKld
sqrz6wlNBjrAeKIT7TXck1b43eAQreHuFq+9Z+MF/jqrDKYYSacOvgYsh4hQf681yryvbH28eBqb
157z6AGRhxYuTPojinZ1lzuJfTABerwBQLKeG9ljLNVQrbDt0RFzaPa478i+kKEmW+MqzIm5k94W
PguvvgunFl8eYRX5xku4CTIMSgCdMklEKLidXjPMiz7kKxveRORTLq5Zk2Dvicht3HLre91vYWR9
1GM+GTadQM5ALv2yNS3jyWO2H2a6EexdTtMt+93iouXmnYP+eNe5lbMxQZVeZzIg6PeV+jniYxo3
nT/59zbL75YWaQmuOmCNB5a0wSOmJnXHAtv9CQ6yPMMWZq9W6iNyco9QVLK5h5AcZf/RBjN+nK3+
rWMOLTHwtsuNlSm5Q0nT7rlK0btk83A7mMUDLml5UdRcB7SgVmRP/ktTtGnUiSajlPSVeG7Q69xN
xFSrjT7Y4gXvKDsCzV8QN2VjjZVkuWl5IMJSxiMhHLOHg1XiBCPd3ikyxpGxj3XNca51TH7BYBX+
oazm8sgsAzZHVhe8EWo6GTXCmUW0zDdbD/9Q7M/6W1y2qD4sy3rVXOvBb+PnQNXTXQrYJfJiujgI
EvhcJieNCiXuU/aEGWqoA+4l3p8gmM+zqJm85qq8SqTHYdnKo0U5e196GXMDmqhLQIiw3NA8WTe1
F1QH5n6fflc/2fp8ThIWRr7mnEoQY9hL/GQ4iFjpb2lLiGWHY2Pv2HbxbAweBxeQJnHETXEyICOd
mQmgCbEdFWWG2bzkkg/K72LoN4WJ6bFlUa2zfOjWI11rQuzP+Q7qjjiYkH5PUzUg29FBe02AiyEq
DTPJ03XCXjaFHXTPMT2SwGFLteXmqHbsJPXzYI5fdWsw6+kS5xBnE6O9nFXklXPLQT5vzSf0BDbb
6UQ9jX2irn4ZT4dg8JcHJJb5dsliRlKEhTw0FBcPeKPMbZIW9Y85H0W6SQc1ntVqTEzhfP92lRW/
jB20knShKWUiHTfYBLuluWW9FLyWWT5HdVYxNUgrLZKlKbcOXL2jmJzqWKSeeW9kbna1yo5B+ZLC
Uwgmq79jNpB+5hP75E1Wl4ClGEQidzDc8+x29pshJ8V5tnRMDZVzHhaoqESOqxzdVsY+wbGDzyYO
7BOFSvLJkJAaQqyjKKsR9xlNeEEjMDgnv39bR0Gveowqi/ADvf+xxK75wnQj+4E+bblltmEhjY61
7dIG4ivVbONhVi6bg7jKn2IRp1vWArT3JfwVK6i9R0c39H06NA5kYTd9IDh+ScIaF9KpT4X8XRnW
SIhAO7KYmeNbUCTg69o6R0feC3uriTg+DYVl7ZqOu4bmudTvchxiPxizuDesrHK8HT5+w2Kyu1s2
BvZjMdCAa9UsH2Wl/RRd6+/clvtzyONTmijMO2AxbpNGGR9OOTJWlLwzm7Lqde7ETFvj6AskNgt5
XlJoG8Yz4wNwWwpAcxraCBR+vVtaBhm1ALRRB6bx24Q+dEahU0OE1gaQWXOMGdulONixjIuRtfMe
Tm1T8NjS6m8mj2kB2yjzYaq6+AHsV7VNEAI8Qfd85Hal5nHopbl+4QwVnscuLZXnToLadqd0Ocx9
zeJJyxGdm5S1kK4G+RqIemYYrcXp22h7zNyCfM3QbphvL+hqOKIyTe48oMHnznSXj7LO3D3p7HbY
9RgEA1rOMBCg+NjuzI9Mw/oDETerum+dvdf60P1GXDMTGpM4jwvRP8dxXs1k5txtaLqCE7B3l5kG
mxhe1RWyWUyMTzrCvtmragbYaBeOimSDXajrmPX3BIb3KOP6cUdmkb9DTUbNmWTansDu6bEbFZE8
Y+ccdLsx6ap86A6bmd3770VzHW6KpXyWKZ+Ba3fWLsvd6liNU3xtxdDe2nEnTynWdlp4hIIb6dk+
H7nxxYGj3Yzx3PVbXMg+ARR5zhn0r2jFhBBmPu/ScXKMMPerL6ep4u1qL/2R93PCCgXJ8LNLTPXB
QX1FclEs3mXQjVfHYunCnBYxrBzxrqS2KO//55CT/4YSfv9VXT+Kr+5/AePEAlqKNPz/hAL/R77J
R5Hl/3L9+DX8HXDy14/9JYPX/0Dbba3Mf8cPfEi1f5PBm4ZO9p8LTx9m6ap2/3cZvPWHDbhZX9PM
qK59BzT+X0J4/w8GDSY/ZRNI5KxhZ/8TJfyKLvm/eFGiCAJrzdYE5MJvIwPhn3CmbWP5g6vcdpsl
NbHnBTlFWvOOOCoJWyhwWi9PNtKmAwrc9L8AtsJV/qdf7us64n+iEKhqjDUD8R+170ozdFQ1GNOM
XFsOce8moUaD++0E5mb2evJShHnJmIvt6YGzS18Z+icS2WQb1IpZbtrbHVUqKoHrCFuQpSKXS9kC
mVoHqCdsQPTvbRdQTHV+NLTzWB3QTyUzy+Q6itvau2fg4MibuvAzrnP3yUJKtebT8B/0lqregMU3
bu2KhVc0uB2by4KiYTUyodlddrlr1YTKYH66evaiPRl6Q8cK7m+5b+fEvIDX1Z48lj0IL6rgdrIS
Bj2eZd8kUi/3GeK2Z5E1NgOVOIfVhGgzxe+9N2fdOTMrp1LJCHNYbJqpULUaznkTmY882EiRLh57
7o7VUTagRWmcCkRXrDX1nh1XvE8yCGGtFruQ7dLZf/djW1ihNGvzwQqMBNsvZsiVUcenRo1xmEfR
XbA8a4dJNmlxX1jJ+FXEs/6jtDsgVLqjlXMIdYUfDcxpekNih91d86fisbS616HRnO0YmwzsUPUR
dHoO2CkdEtGydGrRkYhGe3cHPbihIkVYmQ+YnvKhQ4copRiysysshZK1UIyf6mbhy5LyPPqq2Oe4
y/eYqjm1BbErl9Jk15nmqkBTnk5PiVVBfosp/rN2oE7vfK7+ga+7M6T+kZcuW8cS73IYcKjvJVqp
Ym6mSyCzZCdxduNClPuKjBlWHhOid0/rfMxHndiuqbQOSRKDcZlx7NZhsYbssEaKmQhrOV9/Wyy7
YKjtY8IIfwOrLdiNtrlEbj90r25i+K+elDpAxZpnOnHOvtFYm259ztk4QM4gl/EGgGXwNLpVtsrS
+wi8Tre1dEULVwTgZHEGUKvNfvfkmUsOZNVp5aOfdIy9mNYQQRgyxSazVlaNQUPTZdO78AfL2NUu
ich8xHrZMI0aEX2k3E5yZy8L9bo1EeOyKzLSu/zSs36Wdtw/rJoK3GWiz/dAgebHyYq9LyDo7aM3
dcFz33cmaU/poL2LzFSXbCjsJ0u6uhGpSjXe1U5lgLYEdy1gMNj2086gTN5D5AfANhFVnGyUbBJk
tnCIftazgvqI+sa8iNZojXff7/C8es4cBo7ho69eXPGzY0dxNxVCRk0y5E9dZjr0Is2xwzyME2b6
vfRazYRWTTtJ1/E7qbz6V6Y6cZgTJ7tpGBAfUT9Lsr9qmEFJY41XhKn1WXeympdaGT0Vixl8itiK
jxrG1UhzsByX3URCatIVzkHqDdlhmdF1N4sBnW5Gw/pqxUAh82EyrgQ6OB8xFv/dMFXZb5PM8y2T
t/IBDS+QwykwPopkce+MYRmI/MAVMSu/e44FiKB87PRLr5LiLRVO84IsxXpGy2FDl4ZNUddzz+5c
jnKCDyMneoQuZ6ANya4Lszgz2s+cxXdyTq0WR3EB78R+NglpnLYOP/nWLvE+FnP6Gzyo6x1sNJrL
lklNtRzMSVvgI2di3la0IvAqsVQHzrJqpIcWoQJzrTKBEjq7m87QgpaBBooenjSFygEUBQeSFzDn
0Ai7Xsl/yFBTtFyAl+tpLiPLIv9s8BovAO82F6fFmo1u19iSECzGBWvck2+8O5oT3NHsjsdG9+LX
zmJQE62gDpSVzC61bRyPvDZjpsUfaCPA6MR9MJ2T2ZleBgEl8RibLdrJRsjl3mgEiWAGUUHbOMnU
RylUfQVISghVWvjBdtTmH/OEKymaEz6YcswJBxus+qsBfnLslirdTp45Dlsdl4G/mce5byJ3Lso3
Hv4l2RbLiLF/miWDUhn3mJFYomDsbqbRhWHK9qwLh77pGVxNtfFD1SO05z6Vxo40sNLG4Nz0P7A+
d2xqZG2/FnatvzXkd7PrXszPbADQadlLEAGHaHd6nnS3k3KDX1iAAEw2KhDsJHtGJAbbwyXMl7gC
VqhGJ+SPZfAZSTkPk9qznth5uykMUF566Nc9hbxo+R8ghUwmmA3QjzKwEz1YXCnIN5MdM0/OTFx3
dIUIcHCTzdCJYgYPrKFcC0IKgLB1ueRWlKP4NtF2WE71wtUTY8IHo0dFrcb6WWb9wnCLZRhfGe2B
YKxk0xRcGMpy4eEjY3TZeP0JAz7Gizy1CCIoKsYVTQxYxbF5HWqN6bEhZ+cO9V6a4sT2rFus9+7V
sGk3E7xqlwIaKafpkp6R5k97VvkMOEhRESUrZOxdG/IH0wfNwNKA+GfpiKEbJ3190dl1Ln1Li6wH
/i8xw0gJhzmD4lBRJv9uZ92/XRZpVSFEKA1GSkIlFFR9+lbYBNf6etXfw3jcW72r7tLJCB5gNSQv
Ru8A3DbxvsctjhkMIujGoMY4YQrQ8tKlSXoLf4TXlpwY+zmvmhGdaCZ5Z7J2zeZL6LnQ0+hLSEcF
lcBG7OUv6WW20bW0IxcyKQp7W69QInhm+jQqMV3HpeaHU9BQV7PScIVnuXW1abpH+jcNMFRPxzjb
PTCLGEQ5QrTNyE5x0Fgda9WCAzdwd5nOYIYC9tNmWhlNbot2OGGoOoP/tEXN7+MHcYXFhXfqq6na
L9LFis8wfWfXFo5zliT+3ZRWgQBpa1hFJIHsoKx26wqIse+/cctNMHx4qKiDKIR+F2O6XOeuVvnR
zzTorGw1QZBC6xebCYpacjTTgj2iiV55k3VD+zXMi9/vbT/rP3H7t/Ou6BF+bsa2rg/eaOoXXP+s
KBo/B38uCo/ksJyYnA5PC/6TY5m5CHPYGlCtyWIoH21SKs8dG2Us/7nd+ZR8DvdhPWTDa+905uvU
6PnWS/wFfT+lCsRld3AKpkm+nW1Fo7ufrPK8e7uNpxdjoaQMoR3IU+JbiKx6es1s23bIkxtsIwoP
2Mj7VGDAvGsgAl2l3o7geT37SUD7O8AlE8y1Xf9NdbLVQ2UMOeA2Hy3LMVYZoY6ygCQIj08fauj3
rPA2GDjbr0CaWboDuwtg2mJ/+ehYjoM+tVP0zOUsdDpTVbWXgWRHuOFJVV1SUdS/ey/h1yTCAKvG
92JzrnYpkijDtTnEMrrL7tI2RPTe4pNA/dMm2lCGeTGSvmknGmOQRFd+GYnE4Fuv54UPSMggyyPG
572zc+bUfBzbuNVOQ+wl+laMJNOeArcBzWQYkqKjyoPTMHq5T9mjKyrgNZbAmG15qmMGm1Rrpv8E
Zct8JVzVfeWlFuPJsFvrXBipuiwcOpIjXXrPcx2PJSIMSQQBmvsG+JsivyHys6ClZK1VfYYNpX2w
VsxUhEneQ72iU0aRy1QCgjfpHMZdr7vQlvlOghaRdRy/QhwULzg7x+xCFpzrH51+So45hqQdk0Tt
i5CJ+CRjA9iOzq1ynNXEUVz5qXizJlvHbSG1/pVvu76xjUXk4VJY/dHhMD/EXW6eFxt5YeDE/QX8
dZ6FDl4Lpu4B3xP/E0OoXFtdSQjK2XymCcEKgvJoiAjncp563WxQmf6tc/1/mJH/gymaLjPQsSNb
Fp2qYf9zYFBpDv2QZ3YPQk3/Th75WWblY2PUb1YAB59R1Db20iCiyHzvxLj8OT74b4bUM9zg169J
F4RrGGSs6GvAx9+SLsjVZo87af22jdnmsyovL3z4+X+R3/Hd0f69411/TWCuHafO78Gf/o+/Zu6W
0ZxYrW3HpKcnHIc6gSZraQj8UtDOoURVZW7MoEx/lVxPZmROTc52YcyxP6vZOc6ghS9uXfQPMvMC
QsEykldt3bxqUz2/mSaNQiZdhmMD92J/R5Y4nMP/L5OW/5Q58A9kgv9F8xjOn4DH4j+fx5y/2o/8
4++zmL9+5M9ZjOf9QXfLvMPgoPZdz2Ac8heSwP4DVCwYWddwTMTyf5/FmH/8G3vnsRu5lm7pVyn0
uHmw6TbJwZ1EMIx8yJsJoUxJ9J6b7un7Y9Sp00rluZld6DvpxgUKqEIpMyMUZpv1r/UtR7g6hROO
SXqSpeOTFoOJkoEQ5UD8Ww5q0b+jxRhyCft//mwyaefKZiPECGAApvzyFfBUog00k0M2DtD+jguC
IlhK6x/i0DkcKHjwQhlnHMnKvVjWkzJnfLV2uSpeRMt6AzuIpadYViFZNYO9FqIoTzBdsExhs3cd
msa6AsGdmkNaR1jWeimHmFBMXX4H1KVwyixLoDouh6qETb4NUSrx9s7cwzcdpl0IXDFmZj+xhPQj
AoRvRWXbue/2rmTZNRPAlV1GAoIzNGXMZ3gynHtxXLCLZe22ZxGczW0Nfcpd1vZ6WeWDZb0nvDFc
lXNXsbUvhzZZiPCUODBzswVA58JmUx4jBDaQlhvWuAK6T5ippxy1P+XuEInNcNx15LIBCcy69hbX
GftSfdyjyLOzXw10SlFYT5ghuIqcljuRHc3sb4Ro2eva474n+9xpz43jfgjihb2xOu6T0XHPVMf9
M162UihE5bmhNGhLIp4aiELLrltigmFV+OduvGzMw3GPDo77ddeNGQXEcUfGBuCAGFaS8uvvKUey
6mQ67v1AaNigccpyeorb5Cpdjgm8M9adcJN+z/40XQZURh6M48ki9pJm3LTLgcPg5hWv5gTH106G
Ddsptzl4ZH0zPojlyJIuhxd2b8ovoWpxpsmP5xv0FU4YQ0KmRy0HoHo5CrnHU9FwPCG50C0VBmoH
LvjxCEX2BUicW1M1A2NRG06ovEC8Iz83ki7iEUhYiJ5boDLNG8K+JZUQdXzd5uRjViBy5HcdplvD
B3I5N6eoSpdJ1kdnXmjCO1O6fLeKCINAMNsc0umXH3kJgtk74aCawFogjxb4tGiQI6B+8oW2epMS
KyoH0/UwezlnTW5Y1nYQBmk8SE1zAOMJIxRCnjXjWeyV88wdF74cCcH2tAUZl/pW5TLnrd2Ktm9R
NepD6vMI1x0wIOBdUaEO5kwRety/S8accrwE3G0RXMMbCFdGNZHoSEd+sdUAx1xfTcUEeSA0uuac
Yuv0beFCiBM31+A3BjbDGpklJcmbwYqIKPCNzm9x4yBeOcrFXYm109CMVWs1yUPFbDlz1AiHoBnQ
RgVg+jMOAjiQHLnPmJAme0Gy8aEwBrGziomeydiaz0Ovzc6mqDe2DOeDms1pwBs4YaUn0MsU/6EZ
yL/1rbnX7X4g1G92VXJq4ce5DaNk02WUrhPlZEZ4kjPSws2b2Kh4S+ysY9g18ABmZGGa1eLqG3nF
+dzo9d5b443M1Sl5cLBytuXW1LZOUy/Clcn1NN32SizVUk2foFSi78TfUC+jG3Bn8luaDXXli7Cr
o5NhyooZ/mSmT1SyJjDJYDICdhtcaBVoFl5nuifSm9XMEZp7woWmackD3jkH47HZYUNTozUNCT1U
hnL2WjexzC/nXW6yYeqgfWh1/VpySizwe21icijkCDhK8k1aV7ay1o5t89uu/qcNmYsDuMIAlo/V
oTX6bofjP/3vzf39iKX/LVDe0DmM/WJzf20KgPfpl/39+Lf+3N/dP2wCgK7wKEsz3WN79F/7O9dM
m4m4LgTEn+UY8a9Zi/uHZevMWqDM4xhGfv9rf9f1P2wH2ILHTyz+h3T/nf3966wF0pDr4Cc3AQ9J
DhvLzz8dcLENaMTEvG5jMzFkYbiid+ZDd4ttjzypBd11X6YfNf7c3xzsMf19OVdwq9YNHdFUgLLn
d2Ga9PmRQ5oeuKNmijOF17wDIxErxVAB4LLd69y2QTyA9QSbRD3bciEfj3dzFuP5Etmz+rAw+I1L
5+woiThxpS/dqYQwsNzz6xiIHBhem51VtJN7wKTPCFvhoNyadkDpDL6u3Sx751QLOxgzrYemUCzy
QrYIDQyfrkDKSp8D0fdkESMU4eelH3jdLUIFtjqyhkgXHfdIqRnirItGBuFjk9yYR61jHHvzUj8K
IKGeXjqthiqiFoHEdJO70HN5PCSxdjeaMr+e7HLD0nSemEl7kVa8FHBYdHxRo0CDwczGXx4WaSZf
RBqyb9Z9d1RuWqWH9HAg59iLsKODQV0Z5HNRe5YNzFgkIALr4UM8IAtJu4dAOkfUfWRwDQZDXbOq
WEDg0ZK6o6xEwFXb4i9HbDJ7SuIGre0+gtFAjCrgNNBzl3TeG67D1thMAy79sPHEPeh7TkYhOAbp
k+iKbtoS2MaqICjJFd1g4oLQNw07V1ChY5hiOBuY3Zwbi3ZmAre+HOMcrAsV1tHGWFS2etHbGFAL
Bm2jWqtqLA5jSP4OGxhnRdB06HWSYNIiSKPilZYaz0kPdltw6Xh5F7UvWXQ/hP/qvoZAotZ11Wqh
7ywaoQFIwDcYNGkr5ygiKrf3ykNoMLdBu0pz5kCTQufuMeysrbbyONCVytpzV0TMKSMxP+SZIVKa
wbB8dWtj0ik1qDJ3uuLPDTWmh0J/tzXHBhVMhGzT2513iOTQYvulU4akbSMTQmdad6JanM6Y9sqk
34W9KAE6s87vrMihM7wkjfRgTwz+NnNCusqXjM/pFuvgOMumTVD4nGo6CXKUPOKUdnWhVNS91PSE
XaQcq55CUUbvQedU33ll4psWK/+Vk9qkkOopm4oN7vPoCVWQIUusGD8ZSUFDNfOT/iANEGRANiJ9
TwcP2BXEbutlqKz2VM6JHNcQqrNgFWPpoVTB1ImALYAMMpnTLYxv+CaAzGt/0I1u9hMKUPPV7PXj
9xrPXohLb6hoONC9F1JS0WMDDNTdWG5TXnhZluq+iwP3oe8INcHS0ccNUtwIn7lr7wFs0sRoFI18
rWPgG6vK0Zil6I201xxdOKTWeq2/a22s30ZdlT/0NBRc4zJyngqVGT1WlizQuEOb4i5E2MEAp/dp
tSF3mt+WktknooYEdF+HVQ7XQqbwRJkd4JaIaIfjdc9w/sqRwGkYEcXbRMIAyR/1iDUR0QeoN67Y
U3XX96jAUXNDNqIeV14osrMZ06O+KqeAVYRoAZ7GHH/41VRNbY7ADG+TWA2HD/qrErGWQE+/C1rs
hE9LSb6faw2iq64ReTjJesOhESzm95EKuRpjjZsctDyLDkbnENRtSIyRvydWfR2XrvnAW2qviHoy
aaOXQVJoJJvbEKM8B0yL6Yxp59fQ0JPNXLWYSis51k9my11xRRZqImtgyRcWc95Rtyow8rSOXthr
i3Ojh9AYJuC2KQSpmL/CK1nxJcds2o08U40MB4ZD6kh4hh5FWZRuAkQMAhtBUZt7usfk8JAReMNF
Y2XJQgTyjAoJ0jOeyU4iYYXKtquNgMNu+cMkkgv66NQBIG11706jna/boHfcTTAU1tOQz9VbHc5A
APJIsaTHwsMY19HxPq+rLJoZYLqMwk/gRRpkREjTXpKLE9GhFKRTNpb0oFKTbIp2bWZ23umkAcrg
nI7V6IIUQix9q0601wEDbbCewqBpaWEqoGUXLefqoXWsrYVHLPOHag7LFY5vzVrzwQEyU5cpR3KL
aDAz8EF4fs2NyV7JyW75I/oilI6Nq86bFuyE20HyRmLEHGm4wQWfpObF6TX9AhOqw6ypyU97SrbO
5kSwEItWLtgzALMM49T0mCMfqHXoxsOl1aVusclTVmqstVxvJnTJemXalvPGQV/ejinAmpirM7et
SgDHcZTTfEyqj65JO2NRj4uk2wAQHi7dfNC3/KL9GsRp/liUYXMapm4Jq4ToCEbELMQFWcxnuVGI
tQZs7czhq7cxeeavc5dcqiGC/IXYSbIF4Ns3vMXZpRWodtgwuSH1n5qxgwJa2Y7YB3DF0E6VG7wy
jnDqlZJdOp2XzN10PGZ99CjMUfBGI7InEMgpjFzj1a8xSkfTkzmb8o7ltzqMjSF36MPTM2wn/Vwa
IXAVNzOyZ26anrniIuFIik8X0bxPHFhNhtK5xbQE+/gaaqJ54d7eHSyHMqxgDIyDcFr73WR2t3Zp
rCFwpczvntQCa41qS/S4zHaGFUO2cEvIDbTWd83bHPdYFey6dWz4Qhpl9rxpxnVs1eq2LHWKr8il
ZuckvZ1nW0XRx5xSh7rWo5q5gp6lLi9cEs04q7sRNf2EW2BfU/kTuE+TXslXdpf4mlFvNLJsVbk+
rgwGmbAwukpj6lK3qXMlArZ8rt4YQE4ynO3JWjOBWrSNwlZgZi1fAmysUOOBuBhecFn25WO/eHmL
JuAOTYUstWXtFG05GOB6U53m4KGPLHkrZ5OMbE23hKSoz0q2VTRSh5vzSjDwoJ+aeDwkitxwv9dG
Z54VkXRtGnfoTVgTIWz3tabJc2Xpz8R86/t0NK1vbmp42Z5+3xJ7jdHG9Uo3OCSsaKrsPvAYJvWq
pj9WbazYdvEKyDDYqt6ES+gSjmyh2KiEb6epcGYOg8nl1+1zRYmHm+AdchWW+zOyONbjQMpDX7Av
BQehzGLTF2x7TSaYCLqzy3bJBq9/UJAQ0CKQZuFT3BSY1EHLjldwLUFZiinvYXFBRVpR3Kqb5+mY
T6dxHWvfqC1US1iVXMIqbVzBHS7tXjBq48zBTq29hCRq5dpsp+R1HExWAc8A6guzR9NvCxKO1j7s
K84mqPbD/ZAOgs1Ya832ZApQzld8BADwk4WZwovJFOaNKLLZ3eJ9HbJVPGc1XS5mUZ900nDecubT
69EC2O+lGUgpANpmp8utDQ3xcRgNd0WHLyc2pCudIU+LMCLgmMFQQ4n2gCoSjdC17xOOnWeB67iz
GapaKAKJB+0fARskIvhQitZiBmiMA9dgEY0rlQCRCeVisTZ7bH/25Oe0w+1DzyZ3PlFNc51UmrYZ
6OfZGm3DqItcEFtuHxwmGCdksvEXb90m/+7Nhv7IJ9H8ICGfbJoexDyoScc7OKppzpNoHOAOJZlz
M+tTXG5E50W32qTnF4YaeP34UjwQbmC5ykwCwTuXLOtjYOFnaZuOnEg84zFAkglbgFBTpT48ToPf
rahHFCGpH+VrSglxL+fcbj5MJjUwESB43VnVhFBTtoZ1MWBggoaugcwJDT6FqxTaR+Traho+Yg1/
ZTXXOQociwotDkGlfA3LO0TMo/gTIMcZe2WZCFY4kqdTwmXgztD8maJO7LQijaJyZVuTSb1JUNTZ
Zc5pnjEn0TRxYjdZgzNWxrdVWms3Jc0lGziIIVNTWJ6M9huHOZNL352XmFg5azXgyimkdppmAXbw
kWwS0IpIenclcD7meJBCCHGY6ZJ1bphO+kRUMmznM5xNzNWU5Pkagsb94FjlvU6Sg4CeoHZFpbQW
4IDD/9C1BSO00G6zx4n4cXuaayp6T1EtoxVeM05FhZZzRNQlGgs0VaN8EKS974ZWuG9GHpb7YZoY
PqqY7yg0Qa55IWV7r4lVhmLLNda+wgdBbaKpFXiSjFDoyHY9x0MG/FPDq4zY7uN0tVgcLN0Y2YbL
+ppizqRfw6TycFDHMwdspXHNQd0SB0KSNdFZl66a7UTVNl1IDeW1WvZezNnoMNNz8cg24LaARuca
vVQ2BqtTicZ9WXY4MCCGD557GueuoFcIKO9SbJSedDAiD60ZVtgyUmvgfbS55mHcTXaxYYkTZCRC
2lqZvEmnFc3KdGL9jFuyfY2Z4Ex3Z7EaapzvhjFfjlF6H83Enwl5SdAKAwRTi/hCqQGO1EPoYAaE
S74AV7gf3M0ku2rtZMywS4fjR4PlAd+106UbZCouFnOc+JHKaMTFmwARqol3Ra0X14NF0SYOB/K9
OqdGvO9TE/Awk5Wdl5TlbDS0dAL4AOeBG8grxnnttigzyudKnWzlsAnbdICZ0IgHUeQGmFviUH7e
tI9F0Kt1FxvyppcuZedVMm3tYrzCVTgOvmEruS9J6p0ETgC8a6iMkF4GJH/fC2oKlbDxr8qG+CLN
TFlxGWFqPJ37ZiBIGHgB8U23eKfieVe7ov2opiglVtl3MAoL7xlMnHvqRIb5hH+EljU20DXwVC5n
GanAzlIEJqs4iOCV902qHWa50NhHEzQBWzLhjpwk8N6oA0o8Bm/S78wc1BNJZDxknoYNQEb9feXU
6UtAIpP2BzFpH2i8RftiplyDOADEaKBFQFnPjvLewWUlNUa/OyqysaqyN01Hpp30iJNlf1Rvk6OS
qx9VXShDIZwt17v2jqovDjWkRXuAhBEddWEV6yVNKke9OF32zOqoIptHRdkdAHT5nJHa0+q47HSL
/NwdlejxqEqPR4W6P6rV9lG5xg1WjGujbC0KS47qtrkI3d0ieYNHQP22ICpAjGld78Q76uN5PbTh
2jzq5oOZyXd3EdPjRVZvh3a4nPCYOsyEFt1dLRJ8c1TjCbXG18gC5b5bxHocI+j24VHDD1w5+GGA
Z3ZdVXgTV/HRXRFjP8NpcXRdyMWAoRYrBkZ5Tk/d0aFRaiPx5aNv47+Hn/9H+qjjoT/+Qh89f03b
6PVteH+vfpiA/vPv/amQWn/oiD7Sc7Bj49FadNA/FVLjD0HSRSKD2q6JUf2TQqozAV36NE0HqzbO
c54GA8cu+o//4f6x+BkNfuJhu7Xkv8dl/+II57IHCR0NFhcCdZsMVhda+ieJ1C6HALmQi6cc4Inm
7c6j2eo8zJsXQvsD6Rfhp5JMf9JgpSTZtebi8kAzvTgv2/4JC8wzueFL2czTjn1Q7bHjHZKwQJ2T
euyXjOkg83D9a+zsqXOXYKGXPpFsYv4xnWLFN+gWXGiRwKWMIbn69G78jcECqv2n6e7xl3NNk/Eu
5gPg9taXX45EZgTzhH6wMU98ncFEGnwQljsI6az/vUfCPUEMkMS9zn8s66vHIdTYJ/s856qhgzfA
igBP9nzqSl+HfvzrhzJ/UrUt6Vi6JRGHbf5raWj9/JZNMh5ybag1H7rndyeo6SDLC0KpBadaTz8J
+pK+YNmn8Atk5XN/aNd0HqHr4mzeBfqA6VthWo+dZ/7UHXV9FzSzzL5tN08UVZ/RQ/RK3YPFzMe3
Zfmt4aBPgDECG1/U2ONCWlfseKDlWZzmpmpPzDaCP0wf+cbCDeTjfHuV/fxc1zGXAIdjaMpB+tev
gb68c5/n9vzyWMEFowe5eK6/piggqEb9BIaTpKm7i4AG6PlIY1cEO6EM6BN+qnL5qnGkJ79Lopg7
qtXnb5kWvf/6ifxkbpGWo+smVVpMMwzX1ZfExafvzxSNeIlDO6KsgCkwl/Np3WvOE35xDLx69j1T
6ZlF8hgM+hlu+bsS4CVkN2dHb2UGYtm4NhVdKdCoRrveWaHzOifhSz7p1NDaN795sj+5HRhLsAhZ
+CBIsrCE/PhkacgEFduN0UaIGX22K08dMdxZvbitNXlBEdldq8qTxIPmN8pdXIsHLeLMw1F9FcGD
aObE73XskABnqKuLYMPIu6FqrN+MT356dx2J6YNhEokbvEmsdD8+T6bWDrdOR4MFnt1WLtVXQ86Z
ncn/1bAYJgKuLnnCsd6SncWdc37p6xmOM7dwtKxfv2jLa/L5k/blubhf6yJkpWeZkwV+AB17pO4h
9XRGr+aK4dau/e3DHdekr4+H0C5ImFDHYYgvHyiiJKk7Z47nU8sAoA1e98rtKBrOBz4V1q0eZlCa
6Tb16XUkfZw78QFd7IQb/Ysz0euWJEG7CYecAYVXPC0wBOY/W4L8dzOokTMjkrBfA2/cBnZ87eEw
8BnxrjRzPne7FniwDJD69QJaU2/QTFhirQ/VGQ4ftBQk5I1l1edZrYVbisG4d1AUt0cQxtRu1/PK
xllH9p+2uM6cD79+I35czB1aSyTbgZCo81J36Hv48UPBzZ9KtY43Yp6tDV4+2AuXY+L6aX7x6wcy
fv6aOGI56+KM44HMxX70+TttzxLHc8B32kwcUBzpe2HrXGbcitSkZyqfRqDHZBxurXo+6dR0Y07G
c+Dm7apvg5cmcNcgFd4oxV0VIkVlMe66rrlYNLNfP0/r54/mj89zGUJ+WntE4JGb4nrK1EsufQCA
d51kLZL8KWCDxnLZg3arenIuWtSuiHdfNCM8DbeiM2AG/lEOs3bJHErbjGNt7k0aiC6atskhPA4p
Db4uqaZaWqezbNIHNVAxXdXdZV9ixrAq+tuqDu6cZsCHKjweGEbd5GNnz1ZBbdFeMUzE2Wjl2oAd
VyDyy8exS16DqILxQGThBd7mA826knLkqP/Iq57gaBA220DV4Vkhy3mbRtnDr1+znz9EnHZsi1MP
2zTXtC/f5rTzOG6YheeHdnDZlQBMu34dm84uqIztrx9K/7vH4szBzA1/G7PgL/v0mAjY6mZJK7Qx
m6dKzY8E+c2zCnX+ASO7tQJejJg8XbThR+jECBYMJPBBssEOHYGeedIlbwq3ad2bfvPklsf+cZVB
+Scdif3N49v09diXJb2e29BLmVxlp1O4dWztbK7vf/MKfD2pONLBGcAi5vAYOPa+vAKNkaJPo5lv
Eh09cnTG/UShuB/Y3Q6dE2Y7rQRDWFWvWW3fJ8N0bcPqS0SJA8QqFAwaSmDrJi42jIMPFG9E5xn5
SLQ7x/rNgeLvnql0LTZFPhaL/+DHr1KXkC6Ctx34rixZVeJ82ycQmSJ8caEA7CEjZysw0bn0sPz6
ReIk/+M74eCPla6Ujs2ubH9dbHo6/eYyLAM/r5yHYHBYYkAxeyXcfuOGNDWCdP2bh9T/7jGlbmCm
89hh8cT9+Nt6+SQsxqQEX+pgh9+Jhuu4Gk8r/Jg+3XrnZa6+R2l/D1vsNYnlq8GYdB1o37omJnSk
leWlOxYfiWOe6KWzjpO7X78k1k8LsItpg9DVsggvvVHL8/+0sI1arZeCCTbZfuXHSbML7GAbJHxd
yG2Dvkjn7MziQ4Se+5HY0ama5UtbNvRayOC5qedqlUjrBqfeRxJF2xy8bthjMNLS+DAQbawiUGE2
+T+vKr9jCXE3jgq3fah5cOjS3czA8DRJzXqVEwqcRlVvU7t9n3JxpybrGWiL3054SBqifUjTm94E
rPfrV8BZdvkfvp+uIbm2kDyz+e7AC/jxFSjiGKeoHjl+2zt3Rm5fz25JLylI0IoQxzrzumbT2tFF
RXEUvb/8PyVxSszz7aYL25uuGW5wsLEZkPzCf2YRyacxtcN74ebiyUEP8nOPJK9uNudh21GVTfrK
p6N72wxSXzl5CirUGvw4CF5dsGugP9zb3vSedSO+0EPTTzPjpEnYDRKyZ4NA3cAP9hYxz4NNWF82
KvZ7nqgu8quMNNKYJCRGUiYiNX17XedrJootkbNd18mLkkBozR1kM8LtW9FaMANPN40N0BVAwxSl
iIEUW5eP/qSn4zay2rU5MhXkR6eGXX0H4HlVZlQ5eZu4e//NW/HTO2FyXOarydUODsLXlUHJIigc
WtsBIq9rqMXOnkgzoVIdJM3xkf6re+3+H3KPk1RbLkT/ucHsoN5YSd6bZvqsn/z51/5M8xt/0A4J
2tDitodV7FOa3/6DnXxZM/+0kLNM/MthRt+dZbDL48GSeMks4y/9RBd/LDY1bj+mwY6EO/3/ymHG
EuUiwjimZy1f169Hxb8MipprPweYeWATkXkNlbPOMAqv0lqN29BzzqvC/P7plTr8czH4x6cqu6/H
C/nlob+c/oxEX6LObb3xrFTh1YDRHAFHrtLg21Dr7m9WJGP5TX5YkdjFdfz6po1YYBnGlzUZQnXC
ZauY2BhT6zSsgw4yiFP5o2ukW6JlTyJMkh3vNCHdTKF0Oz0e40rYfi/VU18WcIjn8CHJ0wNO0Qsb
4jKdVfaqE8FjXQek0muqk8Eunumgbja/fq1Q3H56+pz4XNdGOVlYDtaXDd5o8BBRhkIFQdqxkpp4
0WhBhx1e97TDad1MqLOaXGig5nggFhDfWoF9ZYy14PhGZF+o+imdyZEnrnjWrOKcAoCdUabUjmI8
ifL4BOUrWY0Df9bIMb8W7jwz6HF3kCG5TblTfUKQUlDpKjAxQGjZl1rmT7DCnRmjmlgnUYyRKrqx
bJBk0/CtZbVMcWz0TL4go3XrME6vnSi9qXAgWfUbMxu10sbVC9Xd845uiMnvzNy5KBuPS5hepVD+
lSLYBzC0xT4Bo4lfZizMB6vRzZ2Bc+1OpuK60DJw5B6PzMg2o6F1nF4h6jo75mcjol7XnBlJxkCp
LoSzYrNqfEtX8dXU0LBm4RveC7DRW5spl2/jmj+1tCE4d12q1ImQtWCxAms/521x2rWl+2IKuC1h
EZdXrs34WXlVqBbm98uYBhD8h8j4VtkziCbVCZIIZ4MRDZckSkMowW7bbinOKbe2NObTQvEQmBqY
9xf6VoPB8xbHyVscUknAYMpbGwYt6pbUKeqtGmxJ0SnIxufYjU5ry7sPe8RHh7fGbqdmryPpr+mp
j/dDHiR+lrf1he6yBanyjolScf7rD6TBAvTD18m1ueHzFUb7JcWCSZWffzrieCEzxqqb9I3KsgKS
gj2X0Bhr0svrAnbvjuOieQcJk+BdRPw/CmydaY0L/SyI6/Lcdcz70QAN1gfEPZRy38eFH2CmItu1
dtCupbegFM0yfWxrpS4cWn8+jr/Cf/V29f9dJMrBeys4fBnGspQgwS6Hs/98i/Nf32hufS3egNaE
r80/9q/9exb/g0bXf/iv+Wtx/BGUoM8b4N8+xJ/jBPMPti3D4p5ik5rhafw1TmBjc9C6bYcrJ3Y1
939vh4ZgO1yAL/yAp73MDP41TuBHyweRf49fZ/kn/y3DtW4un9vP2wSOa5PYum7q0jJsx/uyTQB2
HZJQotAEw72asDve6dtwG5nAv1cAkV1KduytaG/Me8JEhC7n5L6tYcTmj9g+OW7iOOqttUjzFy/o
fYp8KIxbKW3rwIHqYS0GbX4Sud8mIiLUBkAEiB/V8ALenRltI1divkVYZSw8XZlRszW108r9aMY1
ZSbyrjcuw7eoQBmz0ebTVTGwWKp1ID/yQq7TxkAoWcW6PLGTDvyZ0OmhK/zFBZVFE1F84iGSLX7E
/WNrOyGTZpvoXbguVcak+qXwQAsXwzfhFfdtJ65pqon8GFDJyjapBGyRSKzie5ddSZcRrepT0Kzs
QiY2yYzoFpR2aAgHPUluw2w+MU2QBJOxp/DsNBWIdjI/x92VrNuquiKhjcU1RBbEUyIT+Gc6MnfF
kFozQVQpC9JgbT0LyLu8TbDcw00J4xLC5NZq2a4tkD8deTIJuyxtgfV0h05i6Q7M76kjD2PJc8WQ
YKMEGg+0992XNF0bubcJLXzruFkgd2FQXsmefzWM4kOYV5SZIwYik8WXdTusk/E3shyy+tfPFt87
gdCO4n6UA798ttJe0BpWat5mnPP7ptPKtWW1B3gM+wjKmG3QY5U5kvJagNHVlQ18hvnJWZdziZyE
2a/ylhNZEHgnEqxhqtEqpSCeJynGs8A8mH25HUf7diEBoKK2fm3CeCjOhLJ2TYUzYQKu4m6IFzE1
n6+JCe9dOhEane543sJqij+sxr6x02eNl3kRXuMm3+Ic3YZ6tG6ajuuV6ZdQf1zP8Y2xxGyi7atZ
HBq72famdZjouJU0h4+TWnlwePKou0uguvGR3M3sq/oLHvdVMqvTWs5QUDhpaiVUNceh89DjUwlE
Yoved+7SOVZnO1DRKLLut7yb9lkm9iGjar5LrVinaj6fx27jYj2cKvoZmOnn/IOECIBRavp0ynLx
SNPDZVLcGU1z0bCHt/pwV4wvc2LTxGdMJTMunUBXQAhMi7IniqQ2UaXvZMJHZJDWljpoLkrNmxh5
jn0+XYWTotsnKG2AG6Y6q3GSV3J++bS6/s2x2FjOvT+sQHxKGBlA+AK3QwTly5BjLqmeaYYi2Mgy
fSdG/0gUk2Z5/aVuIvbL5lR3mps6SC9n1V8xpgG0OF7GlPTpaVtvu9o5RxlJ/KStTprZu4oM+Mxx
d8P5AB94lx4SxMrKLn7z6bbMr59u+rmRcwULOBsMcdkv0mRb1VlFSC/Y1A6BiMQwOa3whO1yPaoZ
IgBn5SCL3F3HuliFcq/lLFIgiF4NZztWxa6OsoWlhAG4qQe8wI7DZ5aGW0qK945KDKIT2SXNmdSR
9Dug6Yc4UbeVpt/PJmJAY7yF9nibW/iTQdP6ZdTAIyEEtmpkV25GJkd44Y0PoSIuG12nnZv5QBpx
ATxk1XAT9f1hoJ+hkgGoVllc4GxLtkj6L7WDadxM+zupZ1e4q+aVsquPQkuijW1WdwBvPzw862s3
lh9Sy25bmTzlQPAbege3tv5RZfEuggPjFTyDsD5pWms1c1jrIvthyPWd6QLucZpvQwTRNXZXZT5s
mA/BmF6TiEH8sB8LJOchjvZWMG5yu7sQWnxoO3aPShg+BpO9puOBjJR6TJruvhYG67j1NKf1PVgb
GLDF7PeKYlatQ4+FQhqKvV0XtwD/9gLAWNEBFRbVLdPmU2WYvkQtaxIbZLN7gBd9UkJjHaD8G5l7
m+tY2lUufchcG0+npS+0t2Ektrz150LPNkNPOnWMH7Ox3veO2hBuWNvThSjPu2DGu0/HpIfcg5tO
b5+S+TaQUMbIL0bqjGIZarSDx4aXcDc5cG4IEW7rIt9xGN9EA4TUxuw+cNetx04elLDoskqe6xzu
nNcmxd6g8BEysUVXt3S6R7Ae1yU2NFT8GofsAPit6g8xCOU6Y56sGR+xm58EmvdoMdgPtPLNpbm7
UlCfyjI4L/garqg7PnR1uifPuU3K6jYf5E0aJmeWMQ0+JNFVPYOf0rCnBni6vFJt22TwaW6B9J8+
MYjYm+O4z1XkYfyGrhN0+b0ZFU9ha5+PjfmQdSBnbflkz/XdCM5rw6f6pA6cj9kwzyBuAsNuFd3Y
enhGCJKUUjdNVDvDCLVJaqJPr2pqefOa44XTiFernbMN1Oqb0pxe4bJxg1fdkyBbvchSuIO96dBY
3X0/u6e9gzps0tyjpSe0mjyQfoeCrGMgipI7vZVPylBnAmoxiQEmbEVGi5O514bRH4U45EhwqR08
5N2wcpt03VhEmJQGqO55ZpIGwHTtBdElHLFrM583E592K6k+5pipHK/YOHq342Q+GnW8K7v5pNHr
GxTaPnU/vFm8jOFIYmnc6grOlmVQgeH02BPtm8B7B5wEgX5jaZeNe1npgCqvCnUDbOrQaAt7mPZY
E+XZ+F/Undlu3Eq2pl+lH6BZIIMz0KiLTGYyJ6WUsiTLviEsWeI8Buen749Zhd22vI99Cjg3DRQK
rrKlZJLBiLX+9Q+rNnEegUDJViYPj0SKArVaTzKpSN7SePKLgWhs+Wy7D1gLY89sIMZ6d2N4oOJL
F34iuMAnUAs64kXJm1Uoh/uyEywX5SZR70cQZ7yPTipKKnvCGIszKraMfWNvTSPfpHCJ3WTRadzi
NIz+dI0n0XMLz9iaeK9T8ey4d/k4wPa7qCGTd/bKz6AI5L7HpheSZkarmHfvOIYjH3ZfSBXLtkhu
X5TK2sVNuEtj7Xs/JMRsuBG5XUxpphqvJtOFlDdhVOqWzj6JQCOV3sV7KcyfiOMIN6OYjO9KI6Ba
K45Xgghth3I+mk3xQAYiqXWJ9uCmypdymj6X6fwwj8ndjEBp3VdNDE1Mx7muJWW0yNAs2FbReQRm
vBKj4juzvWsJprPyuFmrDuVUSPafYtRwMNVqg0BlGXl/awlj7EgLsYZAW5O8Qgq5/YJNzMEdojdn
6h7coiIVKhG7hS/tlZLSxA1yZoS2ymhWYeLTtw+ZThCKRvbHbJww9H+nbVwnGtb41sEwIK2UzQ3K
MXZf44ZYxfM0tb6j18IzAh2E2JjgqKNx84bajb3WJCBaGqgssxRi9P+O5kCgmqZMq/AaS0WCtZHT
PcRqjj1aWBAVhI1hiMWtHmkH7k28CQCfUXIHE7RNe0nM67qVqiyxj7n16X+qaV363teymhhhRK38
59UrNXwrFwPSn/4H7vFxO126t2a6f5Nd1v7z//zLcGX5l//dv/xf/y19rrBclSrhv+4t77oi+fby
Y+f47x/5d69o/QN+FxCp0OlXcUQBQvw39UzHfAPsE0sOA5EpVdJf0Kku/mFSX9sucynA0wWY+Dfz
TLjgrfin8oMMJZjDi/8IOb2yOH4s1EBuLRpodE6GyX8WjtuPEEgYhqkVoy3yu66Xu0ZLu2+LbRT6
JT240zNFHoeaLLVMMcojOVwRtWwR7pvRSY5YYrD6TdN5corJ/O42arGuka+QjsehBpFsPCppEUET
UBgXmWZwIEyeTmWcv1mdcVeSVax3YuKgzY+KAuMbvAixVEkMM5EQZ32Szbqf4ydRGt8DA8/43qQL
o0TzyT2GAaOrjCHqCpR3Ek7MmWNrj5lJIh1a/Sg76LNR3FTpNN9SIeevpHAgs2EE+DLFItrxecMt
wLGyFYZCaVxR8z8JFSFYoyCHMvBM8Bo3SL+aeYcvw8ynEsSD8CKNs+p7TyezNzDE/2zkEh/SoiSH
1CJ4knP+UsVp+S2dqEMSbcr3Q+NQviiO4xN9PGKEKUtkM2k5dnfYeY47UvuKYxkOHXpfaeLfUGAn
GrWJeEROgPh1HD/FiR6eZQSPW0As85XcvhNG0T+2rhq+1VncPMfWYJBQiZKJytu9i516sU4tq01u
4VzNGFXsXTE9JXZfkzKNahFysLnvuNe0ZkF86iOneBoQA/sx5ryIc8IYcTMHIj4X33AliM9R5ESw
f2K4d6tysPtP4Ir5mdMXYTVsizlOwd07q362UAivoepXrxj2vU/J5Mye7Y6fI/R2aWQyg8dcPa40
7dI7pK3G6GTuEntwnw1rrE6IIYyjnjf6nll99t1IVaIG0iWZR5Jccp4KXTkXc7WAwbCWXiuzq/2K
k2Evx2haIWAbDrlqBOchK+odmCGO4Zqj7TVcSm/qyX4LmqMmnvWET4aI6X6SSl4eMlNK6qDCJusg
6TAFDKcQT3ulKuYVDyG/C2ljzm40w8xU5ukRS1LttsgQY4ZGWX9G2jWds4kE7lDt1RPpIcRPkE6w
RpE2eB1pUA2aA+He5OhCSqI2K7lTo0D3Ory8MXOx3uF1OOfF+ndTi9rdWm1NnmUpxn1L14Vxp/2I
YXztuanZbuFkYckN8LuccZi3ZXn2zYoUWAwSkcraRCHGQRxqm6ThmKrnadrO+PavaWjLtTLRn1td
qW4IXOF0i6f6JrfKCYZ5Z/tZoub7fLZvi7Hxc0KAMRecq5sAG13PTEghbq2FgF/5MwT5ipE4IZc4
iU+oc0T5YoLP4FUYH+lhnFXVqemlwqIR01jZ+CkBnoaWGltLayyfgMeCMb7qfEljEtbpE4oeh/16
uMe09oth5S8FghJzlifcX14TVDEc4Kmzq5TG2JL8GrD5LL8xbxydkPMBn5r5HovJewd9OnrXpc/H
3/ITISDtCgo6iAMTfMK78++Is8+oMMaN1ZJLo3UW6hWr6j5H5SBWKh47fpNa6i0pkbgdT4V2VJOw
PZQY22y6trLfWggbW6RU+k3T6bxMACWbAH38Jx0KxsYYDcHm4Y5r2S/COUxHt6xjIjg0kgOXTm38
HJIzsddtWi9gH7ll5FMeRowL13baE3BeJtM+JVs6pLeQFg6d4ewHXTDfOSHle2jrS3NIrBPJ5nio
Y3aM1tIkyXhGqa4pUeunbk1CdWCXwCHAJqIziW9gzP9SwQDBnSgtp1PbqBqhDe14ULEv/TwVyrzG
h6E6YTTaH7DdJFQyGxyAP7d4GcyiPTITIKPKTdV7XnJq7jgiXZfBA9bxIzrnRysubUF4F1m6aTF2
QOR4u5xlyMaHZM3Rt0mfAI8FiCBGl/ZhqAkRnmKfrgOFWip3mVHaHgeG+dwXyqVbaPsx3zxI1lEf
FzDhJtSMMJWS5yakFs8zYMxkatttWUJAC5rMnWjYTXOjY366km7H+99O5hqNduwTyaLeSZtQd7XD
BT504dEFwDgMBbsEJTMa5RBZqHFMZsj+hut8KvA9PZolZzc5OUb7icS/2Mu74XtKVsluKMnbwKb1
JiriS4KllUckwbjFSa1Zx1I1tnhGzr6ONtjXTXZwk8gaiFWM0jsMVd/csL1Evf2YWBXBdT2/AMUf
NmpVwraxCoM8MXe9hdJTzqjo1Fb1ZBY0fqtKfCnRV36NmRXdA0j2R347lvj9DsvYL8R8rscsftB1
+4yeibE9GCBOVflGtoqKYzfIbjRKUrwVNTmMWDvt7cSq1wHf/DPGy/oXqdP4xbWT7jkldkUbVOCg
SuNPdRdg/tD3w2KlWlTPCCrCY21N7a2dT9WxVOz2LXcNZcXKXY7BiXFWmhdbyWjYs2fp3kuL9MJ8
xI1D7ejKELkm+ZEckvms5SEYcCQ4ZomwCcqCbswl/E31kM4HMHjVA80v8kpdgr5O65yhy0pErYZT
p+4Tkug30AZWbZ3QNilpjlJ/bvcNZFXUuuTRGsgC+Vdvmpxcc2sVKXcxk/g7g/rWp8p5s0cdzRxB
zWeycJzVEJjiaJIyWPj9AAfEw6Kw/Ub+bvOWzKrjVeiB77QUVh+Br6TMeDa2gA+ICtuHVHV1xXOn
NBfrIYvrC9Y/rQe619woE37VZps3Jqq9SX1i60mg5QejL2ssO0HLB18VhebNToZD39AQLok36icF
x659ThohnVyIqt/TI7lk23NI184tkS8dRtCO8jTFhJhWJSVKqFZvWTWOD1VuZ2uFmeuWkEBOb13P
3QshXU+j3d+VBWqXoojObdxsrQ59EXjgM1qgx4ZB4UovUv3CBL/cQmGdthx77k2BVjjeTGpmPyeo
7EB5xD4001cScn29DHdkfB9bAkyHdui8YTCYqc1GHua8WSXKmp4NAzFlmZjlVlPrXWl2dxMh26ka
vXKgPQ1N/12ahl+PqNuqMKwBbQ13bSUQfs1p1jh3qcKIMiFX2QY3n6ebShrqmnGE4enkt54DM9pm
ZhBGBEUSgu1GRkdUGWiXXdWDtlJkUnkJlJ8Htl/nNM2SprXtFWNDCV/sNY2q04gAddP4qCBQ9vAE
1Xf1LNULVdz0CcdKSDH9YN5pDsS0PPluhBSw+Wh0aHxRzNZZd2MlsjwoxMis5JLXhKuY9BalFIE2
JDAxsxl3utKr67JRvuG3Ue2mOstOxC5xRAe1BdZUMhCX1uiVc2SeJD3mHeV3fXDsXuyqcggPDHiO
uTLWX7pktJ/A+IC1+jjSV+Sko6psW+e+wczr1g00zR+S8puTATuZhH/CI84DFNHWvlbiaS3r9rm2
mm91Dx4ci9YgVRvn8jZNDgFWCJ9NdIXPRT4om7iOlMfCaLzcWmbF5hR3a3RPytuoBPmGitK6MKsI
12NSqObKRXV3sOo0Q4pS72gt4FAOrcVNzcNTECrVne1wSIVlBsO66D6jGahPZuw0X7DxJuwYYI/c
IatW2Hj0CFFKKrdaUDesHeZX0ZQHayw6lK1lpy7orGH6Vd8Fj8UU1SARgnj4qKa3bSr9TBozik4t
A/gQWfG5CRt4S/lgIA82p3uBIJQcrTb7XuYaCj5A03cXvxd/xISEzDYq6MpOjBNGScC/s1Lk36bc
ThNS5EL1HuK2s1UHtTkrVh0/SWTdbLIVxi9dEJ5JT1B9dIzqWbMhNXR9qENhlHIfzLnGvL4IvxYG
sGzAqNEblCH/btSde1aIL3uaNE0BJhsw0kDd8cWVdXifYvjwqYRudxgcp+aw0+Kemy6sNah1jBqX
1GApl2O1iC4yMQjDMSNKNSmfuojRgSLH4WzrfbC2hro4G7KVxxw8fDMHwRvW7UjX54pw8yKbKNpI
TNrCtXC+aCB8ZO7l+v0wW5JcWq0+hjKxqDwtDJ1a0/xKs0qKJALXt6oNhLckee8x7y9vrTCOz70W
xTsTdeca6kp9KAn34Lww3C1SFgc35vguVYZi05EOscG9lvQ6RUPwLdzkLObmFtsMULDRhNltt/nB
mUkZxnvI3bdQZU7m0KTvfNEaAKOyj6m9JLFm5Jythmx6N4P5tcUXaOWoKG4rVK+e1qAD5lMWMUrI
zpkVwTGIwnOf4rVfa+6NQPfo4RvQryF/xJ/jxXVvmLMvpYMYPw4T+6bq8Bgw52RbqKhySiGH49Le
IwEs3uqh8k2MKY9l606boME4tprq5CmKhILN1KiFXsTb5mW91a4ssE2v6xrtZFB8rWshiseQ0j2g
i+ufQtW0QH3VT2BIwdYIts4Q+FpapwcCSy7JYHl2OLCtTBTjqrpVQm06T8HM+ATQcYXd3G1iyJdQ
gzaSoL06d2WPwGhqGKoxYKHbtpipzRB9VsRygG/rLNQswHGqQV3bZdGXOVLPITvnhjBzJOu1E2/L
mllnXyliQ4cX7ByYy15qxM2lZ0LgqZEEL8c2fqOYCUltpiQEuSd8qe5z57abJ8PHBaOGmh/e9IzJ
oRM2WF3GY6cxfoWh4UVpIgTQVyADnHwE0y/KJsNZG3W22AKWGYPeikx1St5dVJ4w5WJcFvbDCb4I
ToKOMvafJBlaX7Ag4OUB3Qpem6CYFaJKiUpdEfeNy7/aJ5e80ZT70TAZ4Owbo3cwlWmbJaiuSM5l
nhbnpE00xslFc0YkRIOL/fGaXFkC0eZYYxRCPMBzp8/Bk9A6Y1OTlsfXiYmsIAJ9nPbktzGGI27E
txkU3TfFmC4Jyt3eRMGPhZdh+F0vmlcLIym8d6Iu/lKWbvs65qRGMl7mZcT8fcetcY8BVNx9y0Xu
XEHEa28hjY1LSTqyaIxnuujhqe/i/FNbD8Y5RbfuR1pBzLKlNrc6z/QicsHFYCb+FIrhrSJeZkMP
FB8itdduJ40/dWPgrpmX9SAGJnGkslC0W85ZbYMDfEqzAUA7TcpJSVQMJjKUHzYlBUbjtbLKssVf
VMQm6M6c8NqqlWt/srNRwcVeDJTaZX6Dj+ZGNIs3QGiyY/VhvLOmPj24jY4hdFs+4I74ramGG6z4
lVUyxN/T1Ej2dt3c5H2jr7Epq6uVPn6WtD0O77CNHRSh7NPXsi6UQwzJ+PI/BVP+iFL+8/8jKuhC
n4Va/zs0E0rMX4SYc/xavsCW2csM6oz8EeL86zf9C+R09X8g48B/UMP6A3jv/+lrXZijjIIRS7q8
vyZcmb9ATk3/B/8PttRQGZGwwhL9C+WEOWpCiAHvg92j8i/+I37oR4tvB7US2l7VNeF4uS6D3Z9B
To487IzTkBCzHGEVESBLViD04SlyTz02mLhgnC3ZeTIUcpVaWLv+cAv/Zhz+X1wAWhdhc3+gk/98
ASLVKmfAis4PQi5An8d+jaIN14s42ER1JRCDBRAgXEaXEQGdicZ1/P4SPlCCrrcA3aEKvYj5tmN9
oF5KIxYNSFHtE8yJfahmP3TAaXH9J07dlcP5A6D87w+y+BgDX2c0mT9/VTA/yXSvrP2ihKPdhq27
xe/guSQtfetORP1iMVeua0syxhoGUqcCtTgpo7iYhUbCRUCOka7owTeZmPA6RqHe66nWr5dF5+Pj
0mBIVk4+Av50o1QGQGpqEMNnVdWq6fp2w2Y7w/sQdzV0iFUUcCOn2vqCWnGvNsQjAaMFh7AAJEYz
NUHTm6ObKXicB2buUY40VHPMrTHCRiCU4F3T53Qj++wF4xDHy5rgzND7rY/ye322P//+CS2unz9y
JpY7x+pQYWsTSmY6rPmfoHhKN9JWY5C3aMiREJqAYJWDKbaN714UNNW2nLP31sKAYHbTl1Jjvu5i
/7iu8brBgwYnHKeQXkDztA6G+Kkvp379+0tchgE/P9urIE9VlzmGAWvy5yu054J8lpiwLVPH6APk
7gsxkJ5jNO06EAKzbIAVnCt79w9CqavS4ucPNkwddQ6MSgQzbCM/fzDDQ7sihTDBRyciWLLNOBic
uWVWXoEa6KC3NL89LZUwj1iIVNiHET5lOwVrLhvFJovCbedIF+E8rz0kvRRrDzhhZT1MoJ7QqB0G
JBxz5ORsfn/PPpJMeayGhYjUhWyKzMv+KJlUO9foJzvKfNh/hVfTdhzJEKsYZ7j3RApjy2m3GYSS
Nj9XI8bkurYf0vDQZS5AX25Bp1gerTFuS/NkYXS2cmSnr1yFL23THa2sDNR31OfX31/3r88aVTuq
C/j+RPgZH8VphHlgSdZz2YOCI40Ba4Mi2iVqcbnRjYWlU921wGhGJv5Ay/3AHbreMMQCpCJYpqb+
ElVA2m8wdG6T+UEvq3Xfuc4KGFd6v/9+f/cpi8gM83u+HHviz0uqyKpcV+i8/WiyC99uKKuxo2LO
99ck8G82fuejiur6ZXAiEPBFwSoc8WHfxajethHkEC4ksnf8ZRpkbJJ8vpD4uJVtsA+5ysBbixxn
U2hzesjN7F0LSRiu5gSgo4t4oyd3rRl4S+etqWyiGeZLJlnkaTKIdQOPhpm286BYyrTFVOEsxqnZ
x0OHKhdvMjzHM3er0H5vYup4UllNXx3Zgk1tFOu4dpUNdvfJSkamdkKAA0jdEfvnBvy8UePJNM3w
28XMn2rMWnZJiOFgJWJ3W3RKsYpczMaFkE8jxhLMjyHdB23yAnfoxUz0S17NwSEgkHVl6Ml7I7py
JxcaCfTMnTK66rqjcdpmBIg1eMytOnB27KttWhKMXVaOxvouQknsapW9WD1r0EjDR7Rl87bP3Ae8
LliBbcp165cidonxi3qx0UX7rBW87cNywEwkm36ulv7RUBrHG8dCrFNGVtDtE+ObpkIlbISdetkQ
v8gQOyy9Jtsel0E8w4X5tWgEBltdjg6wHNiWGR2crdlSNnaWvGsRX/qaqJHnXC+UrHv0lm9WygGP
Ec0pHIZ+3TucLUNXyQ2mqJqHFw3hT43ybKsgBUbQuGuoV9jGM3Fdd4aMtrxihU/v+YISini+BWKH
PC/W2dQSW23kJzCGT4nmPtQyz3kNmXakgRP5HCs6Zx/U3QyHqlUhm3srxskJWugtNZAf2MVLo0K2
kx1yYcVGp+aOPM2c6GkmfQkh9Zm1revsvXDh4RJbQ7xWf5zz9B0fP9cf5SS90OCLyiE3gWNvAp0V
6DAX9phinNOgFGut5gwAT04BQZA64NWLxmM51aeSkwsWS8XEKH1XQoUVy5OFIvVOnh9/pdbmE3xc
VBuhU6wEk1UkF+E7vn0sgojdGmMLxwNZO4HtYaJLwgFxYPkL2GJ228HmW1v4CX+SItvOSfRi6Wq5
iya1OVqB/aC2Gd+R8vRkJR3l3/JgKF7O0mraTaqxp13X7jSwbGhfMJ8PMnzTovjFYe67MkP9ojuZ
6zPgeHHoH1cpK1xreTWuC5fUUBZ+MW7tkegqLbd8ZtIPlUutFdUqHfvyCuSsMAi3F9nSg5s9x7ph
VPNNMfKwungpiBR+X5lX+sqJWEG6xuOXKq9LxcRuJUQfnQaVBlwbgnhdOSzaso1frhfO5VJodUS2
E6Yx+a7L98bYSn7u3MHdIuNgv65GXjU7qm5K1603YJtibU9uuplre69Z1+xFAb2vxWUgGfsTqVco
bVIYhGMbQBlhA1PksmHZJj/D92DpoiNeHjAw0kVk9XNZ8V5ZY/JeW1x1UCcv1+2CzPH3duQYc7C9
XxVJyAdIhpNtxglSWVOCw1kLpWbgJtIMULLNlHwU8vaqN7Ud2t3klJUOIeo1uxIbVQpppno2RXm6
nk6MwYkjCrkDkGWCg7CS90kNgjuRlAhPJc3yQoZvZAGbZhQY3bvfi4zNRBes3IK6cCVl/CglyTiG
wu/tFx9/q+Qhjabf2NlLSwm4bGcTOsQlrPR83ZSwwXLX8Fiek5FrizuLPDJr3tWZeaHfIfhN41Wx
nORlUhbrUKzkVlnPw73WadFyjlqxrhD8w2It7fP1G2Iw9768EnVsXpajwMa9s624sOszAPY6x/jO
rNSC3Kh0ODlhwlimWJZNASQdCMwhSq15VhNDO5lN8p5WYbZpSMn2QFqmf+10jsFmYkbOA8aw7KjW
rKANd4db6UztZlR4fxPezA1ZifyUYyg7xnPBoV2eDmgvI+a5PEEiUpkJ8x6O1Twerjsx+ZMUYlaI
LW1MMChnfOrhhIV0h2jTFT9hcSXOuJUjf0vA/Miq76ptDPNqy9gmPpdMdT3HJKDSlewIrGF+/XKu
6CkXJZf6PrVM4hsCqHjp5OsBIisYHv16WWHjzL/E2OCCqrgiHoxHNZQsOsgk1TqrWFZ5z+7j9Dwa
3aWgWJ6uTCBPAG7iRciuT6MGhzfkF9Y9jct1/82W3TEAqfOLVNNXilsiPU1IqV7OOGReOhwxVrXZ
8QLZc3qyQHRWAh7xOqm01LuWw12cEDACVHmjBNn0CAqF/I3RKgAVxZU6pi/XtVK0+UviRO/FPD4E
KiGVqdnA2u651ctpE7jsiyn8O6adbXoDig9QqWAygUk20/UWOYIpmOp3VVFv7R48yrCa+Dzgk+iZ
aIbXhmlvEXBHu4xYF4/jpD6zS9bH2IjavTEUkFNMvJtHPRq9TpvdbdpBLwSWgrBWMxwo5TANIGmm
umswHn4BUuvwDtSMeNtrTMNaJ4YhYUeUGmP8XtblM5aELU61df6quCmykCwhvKNIGVxX7aekqEOf
Viz2BIOKZ9UAlJ1zHMNTW4/h0mqBh3kmlPms3poznRwSiqU0qPpyD7Rt32ld3pJ6MjFyHwISHScs
C52lx0wj6uR6bs66FhkgVaN2UN3wpVMy9BY21oB9GuiMFWa5xel0Ps4Nr1NVsNkvnSh+56kXaTH/
5TCgN9HD7Vwlr8+xmRGTUSTxeiizFvJqrsJ5gdIxZqFBjYIwLAI6xOafOwY2x7iQgq3tzQpToiLb
qUHVboRt7Fu3fs7c3EZ8g0t/r1vDTa+X+HU7uvQrjdFfnBgBH4+pUtHyyxD78btnFAIQcLpt05mH
rOy/hlk4vKWkfe4gzwYMvQKGJcJ6rdBEJOH0ivMwja4GgzZScBMFwia8uG6RhAs4KQlkXrSEMGwC
o2S6z4DKAsaDHptgKqrLQd30IZM11bojoGmtNGwAUu22Ify9DZybVyWMbpShOcZ4J7AIh0dNHQ6N
RbqdE+MagQHxW2Wx+OwByo8YNbFJO+Wb2bLrJrWm79vZuBDGia9rozKT1lOvCNky1aQj4TnWlF0d
45Uqx5y3dul8ZhIMUBexLcVd/K6NpbuNIuonDc6pVxbR9Ki3Rr084ZnpKyeQUVjB+5AgUhGakz0V
dWccjVl9vqpJFU0+FwEoTJ7WzWs4uwbbG44XkDkhUZQUwRHD3S2zp2av0sOlq0QBWL/u44aSnnSV
cy5kc8CVDOVTX7p+VzX81AI6mC7Fna3zmjoVhUyhahd9hIibFWQsNDnrtlyWKA2zbwzDi9t3jp9C
gokcVkzA/Ayucs+myVGwXGfvqBcNgMSXlkZbyGm9cimzOy16Sc3yWU07amRTvUi4rqh5cbceIjke
MGrGCU21CdCzwzsYHadq0r7SQNZbqG7NUaqieeyU9EvCmRYiN63F5B6Ghk0N/l56k0Aw3ThUVfAp
WqrrZTud23y+wS879XqnrbaD6TzocfpC3O2JAmO8m+2xoQrUb6qGuoYw0pOGfQV9I1njrRjgBYyk
/QgsG0Q0b1uR8V3jxjobQxLdqY1WfYlV7n1BmbzRUnsPUa85VhmrARJdSYHFPcXRnvts2M5TSSrx
MVTi4SGvoTgwT6DwXPC1GOtGUsWi9eSwrwWSOgcq+XhWFF10K8tdNulFItwjaPNM2c58WWpMMfeV
X8TJqi6bcpeFmh+o2KsBcKOWiN5DTvum4RyShXnGZFJlkMOJTmhqzBmRvNTLWg1ZJufAwAsipCag
uRabRJ8URiZ8gLGcmcVUEq63dC0YbI8r2zJTrwub5xJyyLofuuE2rHilhKnysIu28HE4Cg4TmA+K
uGy8TRnR3tddH69zVdso0M7IJY6o7ujoN9dTrmnL4hT3OmWUwfAxdFztFOIM62WCNTxG+vw11+3o
exOPTNhxKQIBQS0F959kWIXV5JK29S0bJL+lyd/VWVVfchInTxmn3nX1028yq07iA83qOyAE3yqz
7p0xJvlaXApSN8mt4uTCcvltwdKg+jMKDt3+huku2Gu6nIEh67Mr0dBKaig2hbC6kF6fc5i51Toi
hgBD0wgiENsYeGm6ydHxrmHBHZRujtlxq+MkZtI5az5+yhzqVYPHESvidomPBTaxB3RRgwYVAFSK
1c4R1/GI+sK4XM9ed+Q9jYzg4feNv/l38AJsUqFqwsZJbLGw/JFX2ye9TWDBlPpKQdOJjwlJTC3D
9grcEpbdvMV3O+Vb8JTbGVYBCqeOraZ6MuvPTl09qE6s8Q7T6C5lRmerSAxt+yHtwztVjPMakbmy
E1nTedEA77Ya+jsrV5g8Oy0FcBs+XrHWa4+EKdD3uM2jd2vEZwkO3wWWG34hSqsR9TaNB6sa89Oo
aBR0/VKU2vRALY7A9EupoL82qb0WA5BrE9bhT3DfESKMsI3sqJqpEdNgVlRcEuiG7aoZOsE+1ZBg
/P6Wah8Maa5QiovHn7CBAuHR6D/fUtJCoxx379QPJC0Hsr/gILFX31mCoitPzaf4uvGCkCKt43XT
oAj8AUX/G1DMcRlmWIaGZwU47c+XgDPDkr+Wdn5iI4CSYo52En3aNrJqLPCUhHQOC2pHn8X6H+Cq
a1jRBwiU9h2DUiyjIIB/9E7gzUbvn7qd79TE15ps6l7CoPw+HnBmNuaq+tqp6NYCdSaE2Ezuyj5H
ZVYJf0Kw+vz7R/ErUo1qHmLjkgyJOZD6AQdGUqNW8CVTH2a3slkAA6PllcYgqt00pnGJQ3bX33/k
cmc/fn0NLbPBBEXVKLw/3PkCiwr42J0vUcZtsnpyNnXIn7SMyaFs+lVPiKIHiSHbxWGf737/6X/z
NjPKAKB1HZ4+o6yfPz3npsJTUVosninGUgCddUFD8YcV/je3FZRZQMh3wD1/GQBwmgqTKRm+XBrh
qt1MPlaTjF8hjp2lm32ZWiIxf/+9tL/7Yjo2LA74Ns469ocvVhfYBI64X/lhnMhj0AKYx62BsqUC
HNQG5wEaB+k3KuiZsEJEVNnk96NWrZCTQgDq4+/zf+gOt7zmyxzRMoki508fFxfD9iZ21Yp3LE2+
lpU5vf2r+E0TajwEeec/3IJfJ2NIFOyrNB+3Kxrzn59tJ2zFCuAE+k5snxtsS7xCMYtNGRhE1FM1
r7Te+mZkyWMFOTpT7ccmxvWoj4cbiOzfW4f8g9mM5z9KUX9Z8KbpQldlqfNqW9eRyA/eFLqDS2Bo
h9LP3R6cJqN4tmq2mo6kilUnxL4r61MESPaZ4MJqK0sekRJBO4yV8hmSC8AUdRyyUCEwdClQpaIt
H6D3oShLXi25M1t1hJ5HCdLa2MfqFwg3710YwYkJuwQ3lnAT2SA1Nq4f67Zg/LUMRuFGE/ioZsjo
8xa+kb701ipiTSzJ8zVpiOR1L1DWMlm8HmwwJpv97x/ZRx8ZlsgySTbhLFuE1FkfJ2Wu1o9YW6qV
H+KhiRKvDtd2CwsmG3JwMbsmuiIir2FsczRtfa9evybQ6pqQtpKC0AaqDTjpyKAgKVTtlI2pMiXq
l7p5TqlKZR6SqAiTdNU4IKE4Mf9pP7t60v68odnwrnF/02HAIjj+cJqBZbDPNxSbFKWkXLuO4oGp
DavCbmDHkkUR4TWAM1mz0RK0gvjD4AqmVn/YVn9d/LjtuSwvweRexZfn58WfJ7Ne9XgS+2iyDmLg
xghWQlz01h8+6KMifHlmNmN412YIbQv7407DFCSoRZZWflCACibUPRrJN1tS1or3DIalZ9ugUvGC
Ltf4vRC413Ax8DuIVu1Db6iiF1wZX+KBeZOd0++ltIDc33RTLj1jQfMOvn1qdKaeWMDPOyWgd/n9
wvu7h8YAz1FhxalELn4cbhd0rkIj3c6PZK4hJTYIBSlGdJGSqnPE/XijD933pV+aUuCnro7ep9z5
w471wXPqeich3kKqE9gg/HJMZKKTNvKZyleN8k13p3rNbeDDsgbO8fSnTxO/ll02VBrbRQxPiqT9
Mb9RLzWsZS1RMb/EmS6tyslbxpKzFMjBtdAEwKWgnluGHMIxwtt8Lp9LuOU3Vk5xb6jhS4X44SbD
qHXX03ivUiOlM8/p7JVA9jeJPvzBcfzXc5QrxmCKgthiR//IdWjM0c4lqXy+rSAwKGWF010KAtGp
9E9A2bhJqdkfhpZ/U/DzaawIrDZVtu2Pb1JG6TCUNdSrIAHYrEvdoBEfxSkhWQIZRQueCony/1J3
Xs1tK1ke/yq35mGfFirkUFuzDyTBoGAFy/EFRUsycmpkfPr9gZJsUdLYdy5nZ7WsulVXpgSAze7T
p8/5B060zaaiPHXiaBQqp5oh9XbJTVXQ7iH+h1A9OJDUMEEohGpgISEaLEuy2ULjiImfUbzQjPqz
OpJv7WoimcLBSaX9vKytKZqFBvXaqf2iq02I7TF2UGmuQbsfLX3lI6U/Dz3tQ1KqI2wRmnoFpp2z
kabDMrCmZN7rnJUxdSiRvr/cKWntehv5ZOhBz+1mOgmbYc3tepkOhfdVk2AgYJLQLceRafjrFfdq
2ECgCWiEqcKd1J+lmoWNRqnQCRv+UAcXMXIHLn4c6KAAKJ1RWM7ZAznkho76jbI51WyDLzrrSnvR
NSoUXxNCmDVQI9rFetBotEaHEEC5XhXGoq7VL7vWpl5Aa3Po1uIZI7R3QcSX8OtP8jKBtYmvJK+A
YoBLPpcYFb5OC1ZY1Sqz2IybvssWcMBZEnrQnvjCSeeOPaZfdNuzFprVxr/ZMycfg2cJNAp86FUB
ywFoojyHUDh2Hztdn+UrGV7PIldFD4WBer+dUAnXSkf/iJ15igxvEAOXZo3EOjtkL1HHxk6Zc2Oc
lYtGtjA9HZmm7F10lCwaQOagf5WV5jge8s9SRfF113+gtKFgfULzOnID3A0+G8XUDTAoskcUJVdy
OtX4+qmcOxbhJWoZ+kc5MRYF8iuiVUPkBGA7DRMsB1zxd/6j6YHv+Z1eRckqs8EA4WKs/iYffiWz
QPXUhhHooE4HvnYaxSdZV0uvLou6IF+VNCl2DYJUn1rCCh2hAvK5O9YJto3xuOnlWAYJSsbghR9p
HhQTx5ASpdyA7RIOWkudfJlM8a00r/VohB1fF18yOvoLf6AXYYEdXv16ir2Me7ZqklGw7iF5vjgj
NbVUVLBzIYja+krx6C9OoSIeKEfuqlGAe38T9XbyyU+zGESwiAMahzLkq9jYp0d6Ml6BUmG7FnMS
pLRdzIaithAoYTve9WKq3dfb0BRqiS8gOQCNNFMbsK1B0WowYF1Ritg1ALPMgGr8Lng83yh3DwdL
WmO9Taih6f0nD2cOdhRBKItXYVBSoxM8w0AagVxTj/kqo/Lr4X/ldtMSB6mkweKABL5/OxEXRkUj
Ml51xjRrrfR0kEio9Iq5w9nxdxnkTtZyf+wNnYgCohOsHfK0z+ZqIFq6jSIMVkEAT8QJW51YKKxF
D7SeVhN49C4mIwkznz2DNHQdGp23hlgA9j/XrU+dnjoXEXYhUAzOK9Pu3dKE4Kl3bel2rNEF1ZUK
bypkbZxuQAaizsLTTMNTyUOSaxWONfSukIuHrcCdSpIuQ8rhm6hBCBCFpXIh5Soy5rZdrDnD6AF2
UzhT6D6GgLIWtJsehSYqkqUr/FJHAdnXjsFyIGPQxOcV4shzjm3aylI1xhDH9lPoIBGMsNg/zzgn
L8dWahcJlluLJuAN8PXflIJiqtKVmA6TqC3TBBFBK+Ck5uVtS9nQUKkICsrqIX3qRRan2jEAVQMc
WIzYkJmW2TIrdMDQGGlim6pnMVUyT1tpVgn0OuQZpMLDoFh6X9T6OZJb6kKiOnxim9JI+WdUvjad
o61qZJ1/s9CeS7phQmCThEHT50BsypzX9yeX45fCkRJ2eRAU9np37tESUCNZJdPZJpeK1FQ+L8oy
Q0UdZyoNsL2rFtMXCM1vgcGYSf8CIs7MElaEN1Jwk6iRhotBaeKmAFbeYAK5g2RHCxw2aIRnIlvS
RNCxBmW0bW2Uroe800+d6fJRXp/XgXptWKBNuh5eiGM0mtuIFAGbqLJ/U3B6vnkB+2NBsYLJYwg0
8rOpTuRUoJhgkB0I+LnBMKNE9JvV+zx47m5hgTCchAVR8Hs2wJzCDAoBvg1gAJJY3lJ+bQX+LXEx
AgapIbgMmEf+5qbPkwJuSuzE4IAK+xQ2nkUoyLFmZAbIrZS5Vbo0vwREZrmk7RYrAAZo6UmaUW1y
IXtzLFar35S1XpRUUcydEmSVBJ56KhWX/Vk1lGmCNkBuLRuzkOjLRxXftoaVcjTd0DOcDb7U9opo
d03ZIV4lutl++HXU3CHg9sLY9AyUyFGfQAnDmQDiT6M0y0ZYqpDMJS7ImI0MZbVOdTgBI7q640y0
IfJMqVxtcQD33jGQ+ru8B3Wa1aoNN9IaFxBpxbzqkF6DW2t/liuVoSwrsrugWKZIAlzBTKs2hrD4
OHVgnZalbp5aRVd+VP1JDKXHXW7VOfWFZsEIClop+U3yZah8hr3PSAJLydTUNI3CNXvz/mccIJHq
JVvosmFVnXYaKuly4StzhJna492HcJoguZA73zqtAt6g8ejN0RAaF5NfMuoK+rjQqEXMtcDz144f
2AsY6hLrWq42/ah+L8BirCU4w3OMxkcUD7XLWE01txBhezyOAfxqiH4gAEbEcKF/0tWuJpYODjSj
CcPHrEcQPvnUY8+kZVrgRSQ8Y+bjsLqMRVm96/nLZWG2QCwC/2qQDGluel1yMYzFx1EgOyeC5tjo
Gh5WR6vfL4P2TA2t+rOUZ7e/njLai52W4aQID6bSohSMr8P+cBaOgyEu56alHwtqJ40k5lBwT0O/
e4/9k4emsY51T427Q2giRqFS8ZpHRmGvYztBTCikehXTX0bBnWUWZdjEITskb8shsmgvOzgLp8yQ
Fp91OsJ6tqaQhBigH5gr5ChuxqiAkhN58IhqIHtGXenLUi0zQH2qmEtm/rHBzHPZ9hKc4E7gmCl+
l9noL6KVrnDmZsXiH8EC3qk0PkltItRxTMopxlJp2bxtIMJf1b6jCcaDe+ygiOY2uV2v6q6XEOBM
JYA4ZXCiRLW9HvQQFmyAzEqa5OmH0J/gHSHLLh4rAw6VESGK0hVMTNOXFtCYxoUMF9PFSSuaK+h1
zBvZVtwBM7J+CBSwBPr7rtU+6xL6lwPMHy8IbznrNLjVi+Ykxb937QPaOENw2L6oySfdILGRzG4T
juNZgIFv19crk9rASqflt6QxyURvuWXvJNpvajivzR06FzpFb+LOi6Rw6MOAHiVzp02M7xAi7Itp
rYimQGxT8dvflHGtFzsXiuSGBkKNSi7Sr86zBDltqFXJTU2EBU61wBbI+QywLDgpcE2fy2PaLzXZ
i94FZh2cqLYg4AnSL6Vj0Pu2JIOH9IdfdPupdbzTzjfPvBHbSwWUT28eD36UL8qBdd1GQF75XQjg
5riQHOaliNg+1I7VTNr+Pa/K8VLNAfMpJQIESp5Xa/zuFTqHfXYaVbLpxj66UgGQ+A9dm4grGv7e
QlGDFkGbEH1nFZxGrCuUuMyxdH2Jow1gLmdDR/ayhnmwxpSRyDE6DYoimXUqIICcdTJhuSriGEU5
HoeOaTIl4u0HY2BuVS3bjBRgvzE3VCuCXVizCmsJ4qeco7UlMvmr5lkJEBmFdjaGtNLSESllZ3wi
lmjGEYwsPEkDakFkoCyI8Tcb9CuzhUlCLWbCo0+75H6kqUwTFQMfVKwtAOVEBuMnIPPPxxyFLstg
Qfw6tL28H11FEOmkWBzUjeendDPOQAaPubFM0pQEpGA1AJtzNmCOEOMYobn++n7Ky8SSY5vBZ1M4
8NLMc6YnehJJbOBtper7+hIck+aGA8hQRbHN0xCNxlU2ysFJ7+iwiysIv3kj1qIiXJhxqbl5yuK3
uoxWQGd5856T89xp2Kjklq8aAxlsmS2lXhUlHyU0c3GVVoRrI5s2d8MT7DxhcmFk+XaYwoifGais
TuJoaFTiuctMQ+ye8J6HEsI6mnKd46+6gZJ8hrFnvKTL8L3M8WgZO+N7bCVbNeDZJTRNloPtjSfU
tVRXaXoKK7m4riBtzhWJyL/bWouYVEvYfvAZRJkGTRHAvQLIF4wIq8nBZnoVMAVP8iCRT7par1e5
Oe2maQwYvCAviUP2mSZtED+f1uqgEj9E2gwI1xDf4pZ5PpZM8ViIag0qnr0nJuxWcVF+DMNYWjJu
mpsIHqiwLNTeMvZ6RwroAgxl//BuwnwPB4SXhSVxms9BhiwatUPIBmgB9rhcIQrUaoPpt8ViIVyE
Skc+UPcjg9hXm6CW7TOlpIHfJPzo1L69rixWaBbwK5gF4F/oOfWiygF/g/muV8KvxDv4raA5ai9n
X+BjSqiXvGulcVygjVq5KEpPvnRI+KppyNglhr1KRvODOVg3KXjdOfRQdcPqbJHeiDWXCMYsNgZ7
1ZYJKUtIGr1b7o7J8IE05Q4Su0DhkOkEKeMfOFrNoZ2vYzfb/21q6W9Qnk4BYMIJgoTyBy9l0sB7
0LZ7t03v/v63eQB9M0T3PHhK4fz5lz+E6uDC4MoAbY8ItJMufxCqg46JzP6EYpl6xZbxg8KpyUcw
QSlpIhynTeAEtr8HoTremlyDaM+R7+KozdnmUaTvgTiDvt+9aN/Dz099Nl64JU2NB4e2n8NTQD17
3g5FQ9TCujsaVmYnyg8p56XPpaX4Z7bqBSjgOqL/gsTNNy9WxJ2Nl+rXrqkGCAFB0Lh61eWu1ebC
tXB1/iyUNj9uUzxBFTtMbo3Ebz79e+fZ/1t+MbAYKm0yFcGp6KaiM/SreXm6vd3Ge3OSo/DLC9xP
T1s+0jCj1EyFng5n1Z8UYwuxRDpT5mRWxf+oT6andURuA/GOI8JkBzzN3MfpqR7xdGiky8xbzLfI
sJ9Nx19NT9uYygM/T3gSgBxLNxEaeYYe0JGaiJW4BlLdWemy4eHNWVSAPMLhLwUPrDnZeGJJmb1q
NDRR5NqwjnPVRr8ZAYjoXVegZ4xNyWCkC/QJxEdD8hrQHvbwsYjQU5qTMsNaELSik1mI1OdVWkTV
pRXLes+ZB9f3mWaNeYiAoe9zDCJAe25FSpmjl8e+/q0FvVls2jzXzyrV0I6TXum2rTdk34oAQy1X
oGe7ytNMpBOKwcG0tq1MeU29z/wqhpg2LeZ5/bAaEKGCgpIkbbmpcgkhqXII9GjRFEpUHke2GV72
hWUAwBtFSVmoSd839NnJFBoER2CkmV9UVJEu+l6ZhG5aNYZFGI1JskTpFTsxzQjkLyWAOaiNmoRM
qxPX1lWfhS3KwpHW3kSG1B8jOagfK43vXxkTRgNFCvW9akTNJ8BBxkUK/uEK1yxzJdW6s9aTYly1
cp+5nmRa3mlrmNoC8QUyWB91HdXsJHvZUrJCB09tghvaI3yPUlIFjosYRcv5KO7Gk0Iyte+d1/bv
ZZgBd/j+pgCm/aL8Mqqxfu40Q6S4QRWR0KR65H9AF6GF2QA0/SIoHBnzcWwqkZIvEAWHe92u4iSk
URX54KVJXqWP6LdCVTY7S/5gA+iFnW2WAxKJUiJf2GagfosoaaLUYZcctWr0cXvZry5wS5BAehVZ
arlp4TkneLLUp1GGTMUMwfdsbUVlSGqQlo6YQWuov0KZlsTC0JvqDhGg/tqA0NbNKr32ENKtJRsq
dmOf5YUA2OTnWZIsakdXV8jOVM654TRJ6dZDhDe7MVVz4cpC2zvrgPuGMMjKXHfR6ZO0JamUdUdy
g2ZggKWgh6FLVozudFxV5pKTRiAeDVF8HdGP+CyrWKuitttn5yl0jHbGqhnQ3+2StMP80kLwm4HF
7yFEO5Txa8EAzzVu1OPWMgRXBop2gtE3/c9ppXnfw6iwhmPsPr272DNrBErKRrkpklZOZ4EwFUTX
Uw+EHPeqwRILLcgvIE8opygQZ+gmJom9CbquumnMoHclUTTZQg5TfkbGSTpVpDCP3bZpnK96Po7R
RR20JqIhvWegYD+kH8ra128HEtsvvQ8nD+6Jhz0TmtmTCxtpfSRL+MDpStZtisCiPx5ElAYBrJpI
yKlZidAI6lM1qb/jN8vBmdiJwTjYdw41dnURV47i2lZigFvua+tSbuC1txRlwL6kDUrFkIa/OcKo
PkUR4i16P45LSGBYYKdBT5+XxlR7KUl69akTBhr1RpefjKNSchhGFh+B+agwaeB4qICoDjI7Uh5M
VeQsYSzS3IeegbfcpyGt4pNMQXUQ2wsTsE8Ef2CT1X6vznCvwNaPWYmgi9zlKJkaWDO1kWW6ZpW3
N84IhAvLjcYCYzqM9VkSJ8OV6YyBvcw9+GNuYgw9HBzJWClFIm/gYnSwAfkav0A3G2+RZ/ZNV61l
5NgpLZw1VuCfORQughlCsdZVlxYInrZSg+d1ayobuQMLoleeuArtrj1H4sGsAbdnnCnyJvuc54Hl
tjgaLiskGK7rhpADuBYRgShGQWjC8aMtXstNRl3Ljr5mYZefR4kwXCSZIEo5fb9pPDHeNoOW2+CO
glxZxTGi1DOzHfjum7hAmEvHYfNLkRfxF5IWtTt2aCFBwe0tgXabXH/g2wHVKQ++co44FfyUpC6H
Y8noO6ijdqU5q9zmrO+FUhPP5UrrCuZqlH9LDM28rvWGSVjCNAeq1JXRVyXXYbGVsF9nZSnyBByN
XiNrYE4WkjlAumwGWAB5f7WQi49VpETxlWrnkBLqQSPo+DIsCiiksnoSRIPcLVqGf3StcOI7msXQ
9kCPO2S0hTxUGl2HQpz542Tw3WVo36FLBE9NlBDn+sAPvgeSyBdFJYfXviqQjaOow3ZjJbG9ipAy
C+aJn1uuNyiIZuNaH671TG582kdlf6y3Jb4a2uAlx03X4jNltNhC4bRY5+/kSAUmofh4QXLi7C+6
oqR2LQ0YGbbASzZK7SHtbTUJzoupYiAWrGnRqSYUyZirea2tZRzVgTOei6aHLBXkkM5momrHUyhf
hdukaWbM5FKXkWYy0+ibVcaZiwz9SddDr55FScNf5TzhZZFb4PASuzuugVFrc8AKqLFXVAsjxHJl
tHRRdTtm2Rj5J+SowNHpdbXGdnNVVxydEJlNviS2cE5qE/4VIkNwUYLMSY4DjaIUywV6+iKskDGZ
EXYy4hDeN0K5AiV4qSq5AzW/HW8TdgM26hBpcaTNT+jT93Ok0lBPyqr6KoMZ/F1n81lpfq0da465
tQQiUmPjJOux0/y1WlfVB603tLUd4+0O0TGhWmMr+l0Z4lcxz5PWuWhgsC5jhAv6+WjZxbHi1UiY
Iwe39hxlLJE0CYWAABhhmqWV9Sn9aOh8rRefJQaB3I26DB0fBJTyYa7bitTMalPxYkQ+JQU23uBE
dNXLeDOGVX6lRnpy3DPVsDKro5PRCfUTvC/skg5eU312mGeLCo/kG8q8Kv6YmV6e62liX2WpbK2j
uqbIphdIq6i9pN46TJgFtuXZZRk5WPdAZdDdNPb1tWzUxQc5k2kDNHz9uVMGn1OE51NkGamKUkb2
5ZliRda7LHbMGyWsDdkVTpfPoQ8XX2vhGCCgyvq6VKvqpveV4oJWan+WiWiwoaFE/rvKqCxXy62A
9vDO3yUptJqcS7W+pqMWoSPGEf2DqYc6fjFd6t95QRmcp56knSJJbKXzJGUVzrqiVthA86b5gmee
xbGmpA0CBEYmAHj+F0uO0Xj1wxbcMKrAX2ManuEMLav+Y4GW/yqwC+t8Mm85dvou/s7zigtQpsM3
Z2xA8I/FUJGehSIpZq1A0NIZOnR+o6ozooXmhza0cGMYLm1f2EtrMLqPI32PpYXu9ZbeJalGUcVo
hNaV12FdIupMzNVS81d8Vd2p4qO7v7BCT1yGQjNL0pfJzwmcKJFKzfs6cYsmEOGxFUlNvmpqIbxN
IWrZX9hObybLRAmUd4hj6Z9Uq8O1T63keFiGQN2VWU85B9ypKuwT/J7GdA7wapLI6hwsZ2xaKdq8
UUvTmXtDJ750qF5GkMyo8szDMfHOQsrtOfqcZrBhhjgjum5hvfWhOGJbAmTkKm4txh8zXGS4/TRq
1mqfJh91PSiv0N/D+FFwHrqKBh2vadQB5xKU+JOwMuxzpW/ku1ApbWS1sNtDe8uYbEAstQFLEtvC
eD8kTRhQfCMlmHWiCjLXD4HFLBSJI8yFbaStt+xaQ0fRWs3zBZo3BfoFbWbjZcRWMXVaqsKb8S2g
W907ubUyQe1dJYlalIvR6Wy8LJxE/x6lkmMsMgfDGceQhm1oS/KtbSdNs0avlp2cclU9+R5FGaJt
TQm0MYmiwk2qOpgHeuJ/V/08vKpHql2DUyjhkhxzhK6D/vpo5eJyR20WFk0uBBhsczmQtUUL+Jeq
6wSgzWy5iWGIm5W3dbpSvZIzUgyXrNeRKJ85RuL2hdnH5NeJ9D2hn0eO1oiNM/LBZ2Nb5ksJlr0r
LI1lorMvL5jZjeKWGFZvNacsVBANMJ69dmLXFWp/kctJMYDW38k7F3CtqT8DlPTSMrjwEhRwtdj2
z2M5hYYGLseiK9Sq0JWF1tnIDnFJ/wNVMJ5JEVrxsegsGwE9x0u+50moXgktgRiYyLG5SLyyWUgR
ZX6rAU0sBNyUWkNewPS0wp8jqCnns8GHIehnqH00I5x8D7F4Y2bIfrEN0Nk9ienlkeArI/jVWnG+
D7rlDStQ1VZ/Bo1Ougb0wFXsoDI2voXyG1s76N4V0q3eMWIA4mZIHJLmUVdo0sld4c80NXROMHzK
aH7KMch9EDgrWaqaeVtSc4fj0bu+oGeKY04MkDayxo0OARRjX5xvUBjCKgePcLo3tX6sayrOxWFN
9yZ2MsAIENhZNEk+g44zejjNlJhY4Hqz6KO4ucp1nK5mqZZQqffKpJxlpRxeWjL+LkrhBFh9gHA+
kVOVdMqIPVc1vW/kqc5KZk26eVNXLmbA/lecQ+tvA7Bc+NchtGB/UOOvfpVbl/6oVP2M00F03OHl
uRolJDEGv+6v+967GIJa+aLISXBphIJ1qU6IJM80+mO7bLu1XiT+iWkWMeNuhsd2kDi48lihscpj
Wf1UwpsnRoU5FOtQSrVlIMtI3AEBKlBJ9COy2TiUvxmEmHVIWurGLJzqrEMZnkmkcTiGg0buCvu/
RqVoTDY59LpwJqdhfp3Tw12SwpkXptnr73UYJhvLrKSLvDI0t6O3Mcz8yGyvS6nwuxmRV90AT8Am
u2+Da5ae9yXAgJPQBmKU8OiHRJemdeBXIkv5Doe04FjzAvOi1VUTQVnbRpJZg417Zkhasw6Qi30X
wpTEzS+LonORlP6wMGQ6hYHcWBsv9RH78Jqofj+oSfihSZr2wpF8A+oAgrQKtNu7sgqqpXAiNCNN
dUCRWOp05ZNa52T1ShxtUC6JzkBE1lB6W2oZaU28CptGxXjPTqNNMqnbNFmarjy7xFnBkfqNWpjF
wkt0vCMSPmxscRFcibKSlBVPUddItOaTYKsLuFuZLCey0CJE3eM9hif2dR3AZp0NTQG6C4dx1Exi
CLqBpvZnOVpZU226g+aoW0F2raQK5lh6C1dKV79bHAZhUJRIsi/6RqpPBx1t3Wn7dJEGtbOrpNe7
jyabMt/lWOb2smnz+jbWEaT+Tw7nSeFlWrLWBoOMJhF9v5DNiAbyiGnQ+ciW0iwQnIGE/b9Savxf
ECl8qLq/6rjyo3Y2vXuRh1l9nb+wZflTv/RYlHv9Qn/OwkWhB0tdbq9AvnuonYHMr66RbOuwbm6p
oWvKEVVNgyIjdfDpBeYgyTP/4W3LOqLmCYmCJuHuRRuN+z0Zo380Cr/+gC/dbV5eZ+8D3HBorSdX
HB9Sz165f8II/JkheHaFn0OgUjKljz1Zzzj3r/0hcI6o+oK5n/gR0+v/agi2t2mYcRqqRXhT7w3B
VAL+c4Pw7BpPBkGj2GwrtGYfPuWzeWAfqXDpAPqAIJ5e94P+758Hzz7A3c4waXP7978piNFpVHr/
5Gx4dp2fA6FYR4yAiZgmpfCnK8E5AuMOcw/NuN2Lt/9PVsKzJ38yAszfQz+9xjQAjGgYk0nM7rU/
CMaRIluTPdPD229uLUwNi0OXgkk80KfuHq25l2OA8qutTg27CWgzvd7eUgA8df/F/DQP+2f3Bfy4
6HECnqC19HQVMDY6kEaQHG81GJqKDiNkwrn+mV3h2Wr6GQfo8yok/QBs4GJOrxfhYCK7wH66f9dh
nN5WOEDf8kX7/J+eBeYRODzAvOh83r/2ZwNOb0QKlX3jfja8uUFA6NO8f6i/vhQU5YguvyLj+bv/
6e0jXbYmztN9xHlDm6EGmPzQBaBi8DdlhgC37l/7GQF9a7JGEif7rYZBgNcH74c42Bu07nVoJK8t
AFs/0lUI26Cf3+gCgN86YfEPDIakyIjbmMhnP4wCeMGnu4JyhGYh7A1+5TFMvK1geA8K0njsgzYF
1SBLNgBzTASD3WtvHBzlSIUta9NT/PH22xoHHbzToamB4hzBNpUnzNRrgcEyyRGhAqgPefLb2xkJ
5rsU4eBEka+bgzNHglfPzrZ6BH+NVFG+X35vaH9gOSBWMIG2D1sO2hGA8wkWtR8PWAeToA1Fg4eB
eXN5weMUODgg4PXAFjnp59yv+P0UwSZemIQLldru7gWO8G0FhIeZcGhMULUjWLLImmv7AzAdlii+
qg7iN7vXmzss4V1x8O5oYPiBbgVcvdcCIpMA6CBAl0le6W19+6AOJ+rzoUGADAhm4USSfpIU2NYR
+vATqPH+m397+4BGye/gEGgdoZlCHXayc9m99geBMwKaMHAQHiLhmyuYKMj0HDgDFANbG8OgXPLq
GFjOkQOEFGmXtxoDHrLDg+eCfkR/lloxx4FX5gJmQpNdBlHyMYt+a+HgYRwO3gzMI6jGNpv/q0VE
h0MTvBwAzPfRUr4f9zeWHilkdgeuC5XYAP2YVu/DEZr4/yRAOlOibGmIWjzMlrcXG9iz7jOWA6on
8pHOuseg69XJwGmBWh3iHlApdq83t0dOGnWHRgaFyADxTYXg8VqGMB2ZyCDIH/75WsqfWDY/GpLz
AN7Hrl8Z3lW7JuF9H+63v/DYzHt5gYcm3a4DQydu7xevh+Lu/tL3TYrp5//eK7juGolP3nxsLO7u
8/DnDx/w5a337vX4qR7/cR3eia24CYbdG8PDY97zhvCCC8T2jwuxvb2rgr1O2m4z/PlAf//b3uM+
iQe/vH5VbdOnl71vShx62VkYbMXTy96nrodedr0VwzbbPr0wbMqpgXDwlcN0exNsk1dH+r53fegt
jrdp2vzxH9u0+K8/TrZVkIZ7I8SKmkqAh97lZCsyGv7x/iDdx4WDr808TZ5deBd1D73w6RbRs+1t
d3dXPI7AbpVOhKHHf5iW2F+b42fb22B4fQ3dd6MPffzz25DHf3zQ6ckf6rmHXviiuW1ugjshhr2L
m/jTPf7DXx+WiyaLtt8er7N7alQw/wVT8GobbQEjbvewDw8tnkNH5H0IR3cvYD2cjA698PU2DZM/
3m1vm6cj8tCTOfTiH+oaD89XgvhD8+PQ63+6q+o/ZneZv032nv7+yHzo1c+2BHMCVi325vhDffbQ
q6+aiKvvgUR+NAIOvna+98TTdZGDfxyiv750/mmH1h3044D7iSb7x9sTBdL7E8Chw3UWjrnYTwd+
1twOvfi1gA+wP4MeLk7GeujFF9tbsiQo1qxgSNZ/rLftXRI+Xne3l0xlZHohj//217+M6Q6TGe/j
lR6uDgV8Esk59JOcbbNpnB4v9OTi/4JhOrvzyXG2w96qeDhJU1k59NkXd0nwfNAnZvy/YMUtfjgi
g059fNKfgzPJDx369L+l6B+4iOdBsK3rsHohAvCzxXPoR9jtM/C5n8/OnziTQ+9wzFbwD6//L5hC
13csLf95jv8TL3fo8/9ZvvuB3/Xr8egP9o0//uFMnvSQkHdAS4L6I2gGZRJY+PXnfe28+QPx+vIU
+ohkfe3P9o/Y02/cJHdb8d//AwAA//8=</cx:binary>
              </cx:geoCache>
            </cx:geography>
          </cx:layoutPr>
        </cx:series>
      </cx:plotAreaRegion>
    </cx:plotArea>
    <cx:legend pos="l" align="ctr" overlay="0">
      <cx:txPr>
        <a:bodyPr vertOverflow="overflow" horzOverflow="overflow" wrap="square" lIns="0" tIns="0" rIns="0" bIns="0"/>
        <a:lstStyle/>
        <a:p>
          <a:pPr algn="ctr" rtl="0">
            <a:defRPr sz="900" b="0" i="0" baseline="0">
              <a:solidFill>
                <a:srgbClr val="595959"/>
              </a:solidFill>
              <a:latin typeface="Georgia" panose="02040502050405020303" pitchFamily="18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IN" baseline="0">
            <a:latin typeface="Georgia" panose="02040502050405020303" pitchFamily="18" charset="0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4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dk1">
            <a:lumMod val="50000"/>
            <a:lumOff val="50000"/>
          </a:schemeClr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1724024</xdr:colOff>
      <xdr:row>14</xdr:row>
      <xdr:rowOff>100011</xdr:rowOff>
    </xdr:from>
    <xdr:to>
      <xdr:col>10</xdr:col>
      <xdr:colOff>180975</xdr:colOff>
      <xdr:row>34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C009E4-3BE0-7381-5CB1-3C9DE0F720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2</xdr:row>
      <xdr:rowOff>82550</xdr:rowOff>
    </xdr:from>
    <xdr:to>
      <xdr:col>13</xdr:col>
      <xdr:colOff>231775</xdr:colOff>
      <xdr:row>17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9AFC0B-EFB9-6039-AE88-02C241C83B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185737</xdr:colOff>
      <xdr:row>11</xdr:row>
      <xdr:rowOff>71437</xdr:rowOff>
    </xdr:from>
    <xdr:to>
      <xdr:col>13</xdr:col>
      <xdr:colOff>390525</xdr:colOff>
      <xdr:row>27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D9B9E4-659F-F6EF-8981-78812E66A6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476250</xdr:colOff>
      <xdr:row>11</xdr:row>
      <xdr:rowOff>4762</xdr:rowOff>
    </xdr:from>
    <xdr:to>
      <xdr:col>18</xdr:col>
      <xdr:colOff>171450</xdr:colOff>
      <xdr:row>25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6DA3D4-C092-46B1-90C8-8FDC5445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625475</xdr:colOff>
      <xdr:row>10</xdr:row>
      <xdr:rowOff>31750</xdr:rowOff>
    </xdr:from>
    <xdr:to>
      <xdr:col>6</xdr:col>
      <xdr:colOff>523875</xdr:colOff>
      <xdr:row>25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0B8AB6-E2D4-7404-7A95-7A6FBC3F50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111125</xdr:colOff>
      <xdr:row>3</xdr:row>
      <xdr:rowOff>88900</xdr:rowOff>
    </xdr:from>
    <xdr:to>
      <xdr:col>12</xdr:col>
      <xdr:colOff>415925</xdr:colOff>
      <xdr:row>18</xdr:row>
      <xdr:rowOff>31750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5B60077-6E56-043E-EFDD-E67C280988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500062</xdr:colOff>
      <xdr:row>8</xdr:row>
      <xdr:rowOff>176212</xdr:rowOff>
    </xdr:from>
    <xdr:to>
      <xdr:col>12</xdr:col>
      <xdr:colOff>590550</xdr:colOff>
      <xdr:row>26</xdr:row>
      <xdr:rowOff>57150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DC93DAB6-6508-8521-6FE6-A308D7040D1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173662" y="1738312"/>
              <a:ext cx="4967288" cy="34242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N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523875</xdr:colOff>
      <xdr:row>10</xdr:row>
      <xdr:rowOff>149225</xdr:rowOff>
    </xdr:from>
    <xdr:to>
      <xdr:col>21</xdr:col>
      <xdr:colOff>174625</xdr:colOff>
      <xdr:row>25</xdr:row>
      <xdr:rowOff>117475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AD7391-17B1-42A0-ABB4-C44875EDD8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7</xdr:row>
      <xdr:rowOff>61911</xdr:rowOff>
    </xdr:from>
    <xdr:to>
      <xdr:col>12</xdr:col>
      <xdr:colOff>333375</xdr:colOff>
      <xdr:row>23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3031E0-C8A0-519A-9283-79B225BD61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209549</xdr:colOff>
      <xdr:row>11</xdr:row>
      <xdr:rowOff>52386</xdr:rowOff>
    </xdr:from>
    <xdr:to>
      <xdr:col>17</xdr:col>
      <xdr:colOff>542924</xdr:colOff>
      <xdr:row>29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473E518-1D76-4111-8B9B-E50CFB2FE1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536575</xdr:colOff>
      <xdr:row>39</xdr:row>
      <xdr:rowOff>20636</xdr:rowOff>
    </xdr:from>
    <xdr:to>
      <xdr:col>15</xdr:col>
      <xdr:colOff>288925</xdr:colOff>
      <xdr:row>57</xdr:row>
      <xdr:rowOff>69849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61D9104-77BB-C502-BE49-428C7B103C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251460</xdr:colOff>
      <xdr:row>17</xdr:row>
      <xdr:rowOff>133350</xdr:rowOff>
    </xdr:from>
    <xdr:to>
      <xdr:col>4</xdr:col>
      <xdr:colOff>556260</xdr:colOff>
      <xdr:row>32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D86485-F187-4AFF-AE54-6751C510C8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581025</xdr:colOff>
      <xdr:row>18</xdr:row>
      <xdr:rowOff>176212</xdr:rowOff>
    </xdr:from>
    <xdr:to>
      <xdr:col>27</xdr:col>
      <xdr:colOff>333375</xdr:colOff>
      <xdr:row>35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93834A-AA58-48C3-AD9F-9B79E7DC4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447674</xdr:colOff>
      <xdr:row>29</xdr:row>
      <xdr:rowOff>90485</xdr:rowOff>
    </xdr:from>
    <xdr:to>
      <xdr:col>29</xdr:col>
      <xdr:colOff>295275</xdr:colOff>
      <xdr:row>55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458172-86F8-44C6-8C88-965C43AA3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381000</xdr:colOff>
      <xdr:row>33</xdr:row>
      <xdr:rowOff>180975</xdr:rowOff>
    </xdr:from>
    <xdr:to>
      <xdr:col>10</xdr:col>
      <xdr:colOff>390525</xdr:colOff>
      <xdr:row>39</xdr:row>
      <xdr:rowOff>47625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52C0AE8-42E6-4BF0-9F16-584F9D3FF0DF}"/>
            </a:ext>
          </a:extLst>
        </xdr:cNvPr>
        <xdr:cNvCxnSpPr/>
      </xdr:nvCxnSpPr>
      <xdr:spPr>
        <a:xfrm>
          <a:off x="7181850" y="6257925"/>
          <a:ext cx="9525" cy="9715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276225</xdr:colOff>
      <xdr:row>27</xdr:row>
      <xdr:rowOff>42862</xdr:rowOff>
    </xdr:from>
    <xdr:to>
      <xdr:col>16</xdr:col>
      <xdr:colOff>271462</xdr:colOff>
      <xdr:row>46</xdr:row>
      <xdr:rowOff>66676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F0B5F58-2253-4C70-83B7-9A1841E52E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21</xdr:row>
      <xdr:rowOff>147637</xdr:rowOff>
    </xdr:from>
    <xdr:to>
      <xdr:col>9</xdr:col>
      <xdr:colOff>581025</xdr:colOff>
      <xdr:row>36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CF1196-FCA1-40B9-5E3E-B55A35C9D6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19050</xdr:colOff>
      <xdr:row>11</xdr:row>
      <xdr:rowOff>157162</xdr:rowOff>
    </xdr:from>
    <xdr:to>
      <xdr:col>30</xdr:col>
      <xdr:colOff>514350</xdr:colOff>
      <xdr:row>25</xdr:row>
      <xdr:rowOff>128587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F076EA0-47A0-479B-9D75-F521BBF897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295275</xdr:colOff>
      <xdr:row>60</xdr:row>
      <xdr:rowOff>128587</xdr:rowOff>
    </xdr:from>
    <xdr:to>
      <xdr:col>25</xdr:col>
      <xdr:colOff>247650</xdr:colOff>
      <xdr:row>76</xdr:row>
      <xdr:rowOff>95250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8EC947C-8938-4E39-B818-69EE94F0C3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438150</xdr:colOff>
      <xdr:row>29</xdr:row>
      <xdr:rowOff>80962</xdr:rowOff>
    </xdr:from>
    <xdr:to>
      <xdr:col>12</xdr:col>
      <xdr:colOff>295275</xdr:colOff>
      <xdr:row>43</xdr:row>
      <xdr:rowOff>90487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E927F52-287B-3C42-4385-4EC0418999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opLeftCell="A13" workbookViewId="0">
      <selection activeCell="N10" sqref="N10"/>
    </sheetView>
  </sheetViews>
  <sheetFormatPr defaultRowHeight="14.5"/>
  <cols>
    <col min="1" max="1" width="40.81640625" bestFit="1" customWidth="1"/>
  </cols>
  <sheetData>
    <row r="1" spans="1:30" ht="23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</row>
    <row r="2" spans="1:30" ht="23.5" thickBot="1">
      <c r="A2" s="61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61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1"/>
    </row>
    <row r="3" spans="1:30" ht="15" thickBot="1"/>
    <row r="4" spans="1:30"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</row>
    <row r="5" spans="1:30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9" spans="1:30" ht="15" thickBot="1"/>
    <row r="10" spans="1:30" ht="15" thickBot="1">
      <c r="B10" s="62" t="s">
        <v>11</v>
      </c>
      <c r="C10" s="63"/>
      <c r="D10" s="63"/>
      <c r="E10" s="63"/>
      <c r="F10" s="62" t="s">
        <v>12</v>
      </c>
      <c r="G10" s="63"/>
      <c r="H10" s="63"/>
      <c r="I10" s="63"/>
      <c r="J10" s="62" t="s">
        <v>17</v>
      </c>
      <c r="K10" s="63"/>
    </row>
    <row r="11" spans="1:30">
      <c r="B11" s="6" t="s">
        <v>13</v>
      </c>
      <c r="C11" s="7" t="s">
        <v>14</v>
      </c>
      <c r="D11" s="7" t="s">
        <v>15</v>
      </c>
      <c r="E11" s="7" t="s">
        <v>16</v>
      </c>
      <c r="F11" s="6" t="s">
        <v>13</v>
      </c>
      <c r="G11" s="7" t="s">
        <v>14</v>
      </c>
      <c r="H11" s="7" t="s">
        <v>15</v>
      </c>
      <c r="I11" s="7" t="s">
        <v>16</v>
      </c>
      <c r="J11" s="6" t="s">
        <v>13</v>
      </c>
      <c r="K11" s="7" t="s">
        <v>14</v>
      </c>
    </row>
    <row r="12" spans="1:30">
      <c r="A12" t="s">
        <v>0</v>
      </c>
      <c r="B12" s="4">
        <v>2.6619409293143121</v>
      </c>
      <c r="C12" s="5">
        <v>2.2701685486267138</v>
      </c>
      <c r="D12" s="5">
        <v>5.1923241713069217</v>
      </c>
      <c r="E12" s="5">
        <v>7.6362611323572054</v>
      </c>
      <c r="F12" s="4">
        <v>3.7366252941513096</v>
      </c>
      <c r="G12" s="5">
        <v>1.7418705121908999</v>
      </c>
      <c r="H12" s="5">
        <v>0.40088874391084062</v>
      </c>
      <c r="I12" s="5">
        <v>0.56597304980911645</v>
      </c>
      <c r="J12" s="4">
        <v>2.0020593673718565</v>
      </c>
      <c r="K12" s="5">
        <v>3.4672621392366239</v>
      </c>
    </row>
  </sheetData>
  <mergeCells count="5">
    <mergeCell ref="A1:AD1"/>
    <mergeCell ref="A2:AD2"/>
    <mergeCell ref="B10:E10"/>
    <mergeCell ref="F10:I10"/>
    <mergeCell ref="J10:K1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B26A4-E2DC-4C98-9D48-E9EC6709BFA9}">
  <dimension ref="A1:B6"/>
  <sheetViews>
    <sheetView workbookViewId="0">
      <selection activeCell="P16" sqref="P16"/>
    </sheetView>
  </sheetViews>
  <sheetFormatPr defaultRowHeight="14.5"/>
  <sheetData>
    <row r="1" spans="1:2">
      <c r="A1" t="s">
        <v>159</v>
      </c>
    </row>
    <row r="3" spans="1:2">
      <c r="A3" t="s">
        <v>160</v>
      </c>
    </row>
    <row r="4" spans="1:2">
      <c r="A4" t="s">
        <v>161</v>
      </c>
      <c r="B4">
        <v>1940416</v>
      </c>
    </row>
    <row r="5" spans="1:2">
      <c r="A5" t="s">
        <v>162</v>
      </c>
      <c r="B5">
        <v>2730124</v>
      </c>
    </row>
    <row r="6" spans="1:2">
      <c r="A6" t="s">
        <v>163</v>
      </c>
      <c r="B6">
        <v>7847710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164A2-D676-4FD4-9A58-87FC1053850A}">
  <dimension ref="A1:C11"/>
  <sheetViews>
    <sheetView workbookViewId="0">
      <selection activeCell="P11" sqref="P11"/>
    </sheetView>
  </sheetViews>
  <sheetFormatPr defaultRowHeight="14.5"/>
  <cols>
    <col min="2" max="2" width="26.81640625" bestFit="1" customWidth="1"/>
    <col min="3" max="3" width="31.1796875" bestFit="1" customWidth="1"/>
  </cols>
  <sheetData>
    <row r="1" spans="1:3">
      <c r="A1" s="22" t="s">
        <v>53</v>
      </c>
      <c r="B1" s="22" t="s">
        <v>55</v>
      </c>
      <c r="C1" s="22" t="s">
        <v>56</v>
      </c>
    </row>
    <row r="2" spans="1:3">
      <c r="A2" s="22">
        <v>1951</v>
      </c>
      <c r="B2" s="33">
        <v>10</v>
      </c>
      <c r="C2" s="33">
        <v>90</v>
      </c>
    </row>
    <row r="3" spans="1:3">
      <c r="A3" s="22">
        <v>1961</v>
      </c>
      <c r="B3" s="33">
        <v>21</v>
      </c>
      <c r="C3" s="33">
        <v>79</v>
      </c>
    </row>
    <row r="4" spans="1:3">
      <c r="A4" s="22">
        <v>1971</v>
      </c>
      <c r="B4" s="33">
        <v>32</v>
      </c>
      <c r="C4" s="33">
        <v>68</v>
      </c>
    </row>
    <row r="5" spans="1:3">
      <c r="A5" s="22">
        <v>1981</v>
      </c>
      <c r="B5" s="33">
        <v>63</v>
      </c>
      <c r="C5" s="33">
        <v>37</v>
      </c>
    </row>
    <row r="6" spans="1:3">
      <c r="A6" s="22">
        <v>1991</v>
      </c>
      <c r="B6" s="33">
        <v>65</v>
      </c>
      <c r="C6" s="33">
        <v>35</v>
      </c>
    </row>
    <row r="7" spans="1:3">
      <c r="A7" s="22">
        <v>2002</v>
      </c>
      <c r="B7" s="33">
        <v>61</v>
      </c>
      <c r="C7" s="33">
        <v>39</v>
      </c>
    </row>
    <row r="8" spans="1:3">
      <c r="A8" s="22">
        <v>2013</v>
      </c>
      <c r="B8" s="33">
        <v>64</v>
      </c>
      <c r="C8" s="33">
        <v>36</v>
      </c>
    </row>
    <row r="9" spans="1:3">
      <c r="A9" s="22">
        <v>2015</v>
      </c>
      <c r="B9" s="33">
        <v>72</v>
      </c>
      <c r="C9" s="33">
        <v>28</v>
      </c>
    </row>
    <row r="10" spans="1:3">
      <c r="A10" s="22">
        <v>2022</v>
      </c>
      <c r="B10" s="33">
        <v>75</v>
      </c>
      <c r="C10" s="33">
        <v>25</v>
      </c>
    </row>
    <row r="11" spans="1:3">
      <c r="A11" t="s">
        <v>54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AE435-C876-47EE-B503-FE5FAE578EEC}">
  <dimension ref="A2:D13"/>
  <sheetViews>
    <sheetView topLeftCell="A9" workbookViewId="0">
      <selection activeCell="H28" sqref="H28"/>
    </sheetView>
  </sheetViews>
  <sheetFormatPr defaultRowHeight="14.5"/>
  <cols>
    <col min="2" max="2" width="9.453125" bestFit="1" customWidth="1"/>
    <col min="3" max="3" width="9.7265625" bestFit="1" customWidth="1"/>
  </cols>
  <sheetData>
    <row r="2" spans="1:4" ht="15.5">
      <c r="A2" s="32" t="s">
        <v>49</v>
      </c>
      <c r="B2" s="32" t="s">
        <v>57</v>
      </c>
      <c r="C2" s="32" t="s">
        <v>58</v>
      </c>
      <c r="D2" s="32" t="s">
        <v>59</v>
      </c>
    </row>
    <row r="3" spans="1:4" ht="15.5">
      <c r="A3" s="32" t="s">
        <v>60</v>
      </c>
      <c r="B3" s="32">
        <v>6.35</v>
      </c>
      <c r="C3" s="32">
        <v>2.1</v>
      </c>
      <c r="D3" s="32">
        <f>B3+C3</f>
        <v>8.4499999999999993</v>
      </c>
    </row>
    <row r="4" spans="1:4" ht="15.5">
      <c r="A4" s="32" t="s">
        <v>61</v>
      </c>
      <c r="B4" s="32">
        <v>6.65</v>
      </c>
      <c r="C4" s="32">
        <v>2.5</v>
      </c>
      <c r="D4" s="32">
        <f t="shared" ref="D4:D12" si="0">B4+C4</f>
        <v>9.15</v>
      </c>
    </row>
    <row r="5" spans="1:4" ht="15.5">
      <c r="A5" s="32" t="s">
        <v>62</v>
      </c>
      <c r="B5" s="32">
        <v>6.89</v>
      </c>
      <c r="C5" s="32">
        <v>3.76</v>
      </c>
      <c r="D5" s="32">
        <f t="shared" si="0"/>
        <v>10.649999999999999</v>
      </c>
    </row>
    <row r="6" spans="1:4" ht="15.5">
      <c r="A6" s="32" t="s">
        <v>63</v>
      </c>
      <c r="B6" s="32">
        <v>7.53</v>
      </c>
      <c r="C6" s="32">
        <v>4.09</v>
      </c>
      <c r="D6" s="32">
        <f t="shared" si="0"/>
        <v>11.620000000000001</v>
      </c>
    </row>
    <row r="7" spans="1:4" ht="15.5">
      <c r="A7" s="32" t="s">
        <v>64</v>
      </c>
      <c r="B7" s="32">
        <v>7.52</v>
      </c>
      <c r="C7" s="32">
        <v>5.05</v>
      </c>
      <c r="D7" s="32">
        <f t="shared" si="0"/>
        <v>12.57</v>
      </c>
    </row>
    <row r="8" spans="1:4" ht="15.5">
      <c r="A8" s="32" t="s">
        <v>65</v>
      </c>
      <c r="B8" s="32">
        <v>8.25</v>
      </c>
      <c r="C8" s="32">
        <v>5.68</v>
      </c>
      <c r="D8" s="32">
        <f t="shared" si="0"/>
        <v>13.93</v>
      </c>
    </row>
    <row r="9" spans="1:4" ht="15.5">
      <c r="A9" s="32" t="s">
        <v>66</v>
      </c>
      <c r="B9" s="32">
        <v>8.94</v>
      </c>
      <c r="C9" s="32">
        <v>6.82</v>
      </c>
      <c r="D9" s="32">
        <f t="shared" si="0"/>
        <v>15.76</v>
      </c>
    </row>
    <row r="10" spans="1:4" ht="15.5">
      <c r="A10" s="32" t="s">
        <v>67</v>
      </c>
      <c r="B10" s="32">
        <v>11</v>
      </c>
      <c r="C10" s="32">
        <v>7.64</v>
      </c>
      <c r="D10" s="32">
        <f t="shared" si="0"/>
        <v>18.64</v>
      </c>
    </row>
    <row r="11" spans="1:4" ht="15.5">
      <c r="A11" s="32" t="s">
        <v>68</v>
      </c>
      <c r="B11" s="32">
        <v>13.19</v>
      </c>
      <c r="C11" s="32">
        <v>8.36</v>
      </c>
      <c r="D11" s="32">
        <f t="shared" si="0"/>
        <v>21.549999999999997</v>
      </c>
    </row>
    <row r="12" spans="1:4" ht="15.5">
      <c r="A12" s="32" t="s">
        <v>69</v>
      </c>
      <c r="B12" s="32">
        <v>15.08</v>
      </c>
      <c r="C12" s="32">
        <v>10.4</v>
      </c>
      <c r="D12" s="32">
        <f t="shared" si="0"/>
        <v>25.48</v>
      </c>
    </row>
    <row r="13" spans="1:4">
      <c r="A13" t="s">
        <v>70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66931-5A03-4B22-AB23-4A544B1A73EB}">
  <dimension ref="A1:K6"/>
  <sheetViews>
    <sheetView workbookViewId="0">
      <selection activeCell="B7" sqref="B7"/>
    </sheetView>
  </sheetViews>
  <sheetFormatPr defaultRowHeight="14.5"/>
  <cols>
    <col min="2" max="2" width="32" bestFit="1" customWidth="1"/>
  </cols>
  <sheetData>
    <row r="1" spans="1:11" ht="15.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.5">
      <c r="A2" s="32"/>
      <c r="B2" s="32" t="s">
        <v>144</v>
      </c>
      <c r="C2" s="32"/>
      <c r="D2" s="32" t="s">
        <v>145</v>
      </c>
      <c r="E2" s="32"/>
      <c r="F2" s="32"/>
      <c r="G2" s="32"/>
      <c r="H2" s="32"/>
      <c r="I2" s="32"/>
      <c r="J2" s="32"/>
      <c r="K2" s="32"/>
    </row>
    <row r="3" spans="1:11" ht="15.5">
      <c r="A3" s="32" t="s">
        <v>60</v>
      </c>
      <c r="B3" s="32">
        <v>8.4499999999999993</v>
      </c>
      <c r="C3" s="32" t="s">
        <v>60</v>
      </c>
      <c r="D3" s="32">
        <v>3.47</v>
      </c>
      <c r="E3" s="32"/>
      <c r="F3" s="32"/>
      <c r="G3" s="32"/>
      <c r="H3" s="32"/>
      <c r="I3" s="32"/>
      <c r="J3" s="32"/>
      <c r="K3" s="32"/>
    </row>
    <row r="4" spans="1:11" ht="15.5">
      <c r="A4" s="32" t="s">
        <v>69</v>
      </c>
      <c r="B4" s="32">
        <v>25.49</v>
      </c>
      <c r="C4" s="32" t="s">
        <v>69</v>
      </c>
      <c r="D4" s="32">
        <v>14.4</v>
      </c>
      <c r="E4" s="32"/>
      <c r="F4" s="32"/>
      <c r="G4" s="32"/>
      <c r="H4" s="32"/>
      <c r="I4" s="32"/>
      <c r="J4" s="32"/>
      <c r="K4" s="32"/>
    </row>
    <row r="5" spans="1:11" ht="15.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5.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61A89-1CB9-45A5-A8E7-7CDE4FF766F7}">
  <dimension ref="A2:B30"/>
  <sheetViews>
    <sheetView workbookViewId="0">
      <selection activeCell="D32" sqref="D32"/>
    </sheetView>
  </sheetViews>
  <sheetFormatPr defaultRowHeight="14.5"/>
  <cols>
    <col min="1" max="1" width="40.7265625" bestFit="1" customWidth="1"/>
  </cols>
  <sheetData>
    <row r="2" spans="1:2" ht="15.5">
      <c r="A2" s="32" t="s">
        <v>71</v>
      </c>
      <c r="B2" s="32" t="s">
        <v>142</v>
      </c>
    </row>
    <row r="3" spans="1:2" ht="15.5">
      <c r="A3" s="32" t="s">
        <v>141</v>
      </c>
      <c r="B3" s="32"/>
    </row>
    <row r="4" spans="1:2" ht="15.5">
      <c r="A4" s="32" t="s">
        <v>77</v>
      </c>
      <c r="B4" s="32">
        <v>0.49</v>
      </c>
    </row>
    <row r="5" spans="1:2" ht="15.5">
      <c r="A5" s="32" t="s">
        <v>137</v>
      </c>
      <c r="B5" s="32">
        <v>0.48</v>
      </c>
    </row>
    <row r="6" spans="1:2" ht="15.5">
      <c r="A6" s="32" t="s">
        <v>76</v>
      </c>
      <c r="B6" s="32">
        <v>0.48</v>
      </c>
    </row>
    <row r="7" spans="1:2" ht="15.5">
      <c r="A7" s="32" t="s">
        <v>93</v>
      </c>
      <c r="B7" s="32">
        <v>0.51</v>
      </c>
    </row>
    <row r="8" spans="1:2" ht="15.5">
      <c r="A8" s="32" t="s">
        <v>85</v>
      </c>
      <c r="B8" s="32">
        <v>0.42</v>
      </c>
    </row>
    <row r="9" spans="1:2" ht="15.5">
      <c r="A9" s="32" t="s">
        <v>88</v>
      </c>
      <c r="B9" s="32">
        <v>0.44</v>
      </c>
    </row>
    <row r="10" spans="1:2" ht="15.5">
      <c r="A10" s="32" t="s">
        <v>81</v>
      </c>
      <c r="B10" s="32">
        <v>0.53</v>
      </c>
    </row>
    <row r="11" spans="1:2" ht="15.5">
      <c r="A11" s="32" t="s">
        <v>138</v>
      </c>
      <c r="B11" s="32">
        <v>0.47</v>
      </c>
    </row>
    <row r="12" spans="1:2" ht="15.5">
      <c r="A12" s="32" t="s">
        <v>82</v>
      </c>
      <c r="B12" s="32">
        <v>0.5</v>
      </c>
    </row>
    <row r="13" spans="1:2" ht="15.5">
      <c r="A13" s="32" t="s">
        <v>75</v>
      </c>
      <c r="B13" s="32">
        <v>0.5</v>
      </c>
    </row>
    <row r="14" spans="1:2" ht="15.5">
      <c r="A14" s="32" t="s">
        <v>83</v>
      </c>
      <c r="B14" s="32">
        <v>0.49</v>
      </c>
    </row>
    <row r="15" spans="1:2" ht="15.5">
      <c r="A15" s="32" t="s">
        <v>78</v>
      </c>
      <c r="B15" s="32">
        <v>0.46</v>
      </c>
    </row>
    <row r="16" spans="1:2" ht="15.5">
      <c r="A16" s="32" t="s">
        <v>50</v>
      </c>
      <c r="B16" s="32">
        <v>0.46</v>
      </c>
    </row>
    <row r="17" spans="1:2" ht="15.5">
      <c r="A17" s="32" t="s">
        <v>89</v>
      </c>
      <c r="B17" s="32">
        <v>0.52</v>
      </c>
    </row>
    <row r="18" spans="1:2" ht="15.5">
      <c r="A18" s="32" t="s">
        <v>139</v>
      </c>
      <c r="B18" s="32">
        <v>0.54</v>
      </c>
    </row>
    <row r="19" spans="1:2" ht="15.5">
      <c r="A19" s="32" t="s">
        <v>92</v>
      </c>
      <c r="B19" s="32">
        <v>0.5</v>
      </c>
    </row>
    <row r="20" spans="1:2" ht="15.5">
      <c r="A20" s="32" t="s">
        <v>74</v>
      </c>
      <c r="B20" s="32">
        <v>0.47</v>
      </c>
    </row>
    <row r="21" spans="1:2" ht="15.5">
      <c r="A21" s="32" t="s">
        <v>91</v>
      </c>
      <c r="B21" s="32"/>
    </row>
    <row r="22" spans="1:2" ht="15.5">
      <c r="A22" s="32" t="s">
        <v>95</v>
      </c>
      <c r="B22" s="32">
        <v>0.54</v>
      </c>
    </row>
    <row r="23" spans="1:2" ht="15.5">
      <c r="A23" s="32" t="s">
        <v>90</v>
      </c>
      <c r="B23" s="32">
        <v>0.52</v>
      </c>
    </row>
    <row r="24" spans="1:2" ht="15.5">
      <c r="A24" s="32" t="s">
        <v>94</v>
      </c>
      <c r="B24" s="32"/>
    </row>
    <row r="25" spans="1:2" ht="15.5">
      <c r="A25" s="32" t="s">
        <v>140</v>
      </c>
      <c r="B25" s="32">
        <v>0.49</v>
      </c>
    </row>
    <row r="26" spans="1:2" ht="15.5">
      <c r="A26" s="32" t="s">
        <v>87</v>
      </c>
      <c r="B26" s="32">
        <v>0.44</v>
      </c>
    </row>
    <row r="27" spans="1:2" ht="15.5">
      <c r="A27" s="32" t="s">
        <v>73</v>
      </c>
      <c r="B27" s="32">
        <v>0.53</v>
      </c>
    </row>
    <row r="28" spans="1:2" ht="15.5">
      <c r="A28" s="32" t="s">
        <v>86</v>
      </c>
      <c r="B28" s="32">
        <v>0.49</v>
      </c>
    </row>
    <row r="29" spans="1:2" ht="15.5">
      <c r="A29" s="32" t="s">
        <v>80</v>
      </c>
      <c r="B29" s="32">
        <v>0.54</v>
      </c>
    </row>
    <row r="30" spans="1:2" ht="15.5">
      <c r="A30" s="32" t="s">
        <v>79</v>
      </c>
      <c r="B30" s="32">
        <v>0.52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0FC8C-1C90-4ED1-96E0-6A26B2D9F066}">
  <dimension ref="A1:N12"/>
  <sheetViews>
    <sheetView tabSelected="1" topLeftCell="G1" workbookViewId="0">
      <selection activeCell="K14" sqref="K14"/>
    </sheetView>
  </sheetViews>
  <sheetFormatPr defaultRowHeight="14.5"/>
  <cols>
    <col min="17" max="19" width="8.81640625" bestFit="1" customWidth="1"/>
    <col min="20" max="20" width="9" bestFit="1" customWidth="1"/>
    <col min="21" max="21" width="8.81640625" bestFit="1" customWidth="1"/>
  </cols>
  <sheetData>
    <row r="1" spans="1:14" ht="15" thickBot="1">
      <c r="A1" s="46" t="s">
        <v>147</v>
      </c>
      <c r="B1" s="47" t="s">
        <v>148</v>
      </c>
      <c r="C1" s="47" t="s">
        <v>149</v>
      </c>
      <c r="D1" s="47" t="s">
        <v>150</v>
      </c>
      <c r="E1" s="47" t="s">
        <v>151</v>
      </c>
      <c r="F1" s="48" t="s">
        <v>152</v>
      </c>
    </row>
    <row r="2" spans="1:14" ht="73" thickBot="1">
      <c r="A2" s="49" t="s">
        <v>49</v>
      </c>
      <c r="B2" s="50" t="s">
        <v>153</v>
      </c>
      <c r="C2" s="51" t="s">
        <v>154</v>
      </c>
      <c r="D2" s="50" t="s">
        <v>155</v>
      </c>
      <c r="E2" s="50" t="s">
        <v>156</v>
      </c>
      <c r="J2" s="32"/>
      <c r="K2" s="32" t="s">
        <v>148</v>
      </c>
      <c r="L2" s="32" t="s">
        <v>149</v>
      </c>
      <c r="M2" s="32" t="s">
        <v>150</v>
      </c>
      <c r="N2" s="32" t="s">
        <v>152</v>
      </c>
    </row>
    <row r="3" spans="1:14" ht="16" thickBot="1">
      <c r="A3" s="52" t="s">
        <v>3</v>
      </c>
      <c r="B3" s="53">
        <v>146.30000000000001</v>
      </c>
      <c r="C3" s="54">
        <v>78484</v>
      </c>
      <c r="D3" s="55">
        <v>6691.08</v>
      </c>
      <c r="E3" s="56">
        <v>48.1</v>
      </c>
      <c r="F3" s="57">
        <v>102.6</v>
      </c>
      <c r="J3" s="32" t="s">
        <v>8</v>
      </c>
      <c r="K3" s="58">
        <v>5.7005860415556775</v>
      </c>
      <c r="L3" s="58">
        <v>10.191322107047895</v>
      </c>
      <c r="M3" s="58">
        <v>5.9833999839791874</v>
      </c>
      <c r="N3" s="58">
        <v>4.3542326677963539</v>
      </c>
    </row>
    <row r="4" spans="1:14" ht="16" thickBot="1">
      <c r="A4" s="52" t="s">
        <v>4</v>
      </c>
      <c r="B4" s="53">
        <v>155.5</v>
      </c>
      <c r="C4" s="54">
        <v>82929</v>
      </c>
      <c r="D4" s="55">
        <v>7019.96</v>
      </c>
      <c r="E4" s="56">
        <v>43.6</v>
      </c>
      <c r="F4" s="57">
        <v>107.62</v>
      </c>
      <c r="J4" s="32" t="s">
        <v>9</v>
      </c>
      <c r="K4" s="58">
        <v>5.8467741935483764</v>
      </c>
      <c r="L4" s="58">
        <v>6.7020448842922464</v>
      </c>
      <c r="M4" s="58">
        <v>2.3016359359393279</v>
      </c>
      <c r="N4" s="58">
        <v>3.9607455521039281</v>
      </c>
    </row>
    <row r="5" spans="1:14" ht="16" thickBot="1">
      <c r="A5" s="52" t="s">
        <v>5</v>
      </c>
      <c r="B5" s="53" t="s">
        <v>157</v>
      </c>
      <c r="C5" s="54">
        <v>88139</v>
      </c>
      <c r="D5" s="55">
        <v>7385.61</v>
      </c>
      <c r="E5" s="56">
        <v>43.5</v>
      </c>
      <c r="F5" s="57">
        <v>114.31</v>
      </c>
      <c r="J5" s="32" t="s">
        <v>10</v>
      </c>
      <c r="K5" s="58">
        <v>5.7619047619047681</v>
      </c>
      <c r="L5" s="58">
        <v>6.1868593761521984</v>
      </c>
      <c r="M5" s="58">
        <v>5.6174705128831715</v>
      </c>
      <c r="N5" s="58">
        <v>10.342954159592521</v>
      </c>
    </row>
    <row r="6" spans="1:14" ht="16" thickBot="1">
      <c r="A6" s="52" t="s">
        <v>158</v>
      </c>
      <c r="B6" s="53">
        <v>176.3</v>
      </c>
      <c r="C6" s="54">
        <v>95217</v>
      </c>
      <c r="D6" s="55">
        <v>7655.63</v>
      </c>
      <c r="E6" s="56">
        <v>41.5</v>
      </c>
      <c r="F6" s="57">
        <v>127.04</v>
      </c>
      <c r="J6" s="32" t="s">
        <v>11</v>
      </c>
      <c r="K6" s="58">
        <v>3.8271049076992414</v>
      </c>
      <c r="L6" s="58">
        <v>6.7716049382716026</v>
      </c>
      <c r="M6" s="58">
        <v>5.1281030291224994</v>
      </c>
      <c r="N6" s="58">
        <v>7.9825209256523921</v>
      </c>
    </row>
    <row r="7" spans="1:14" ht="16" thickBot="1">
      <c r="A7" s="52" t="s">
        <v>7</v>
      </c>
      <c r="B7" s="53">
        <v>187.7</v>
      </c>
      <c r="C7" s="54">
        <v>103804</v>
      </c>
      <c r="D7" s="55">
        <v>8114.45</v>
      </c>
      <c r="E7" s="56">
        <v>40.4</v>
      </c>
      <c r="F7" s="57">
        <v>135.72999999999999</v>
      </c>
      <c r="J7" s="32" t="s">
        <v>12</v>
      </c>
      <c r="K7" s="58">
        <v>3.7727666955767569</v>
      </c>
      <c r="L7" s="58">
        <v>3.1768514771347567</v>
      </c>
      <c r="M7" s="58">
        <v>4.9547326956464799</v>
      </c>
      <c r="N7" s="58">
        <v>4.88</v>
      </c>
    </row>
    <row r="8" spans="1:14" ht="15" thickBot="1">
      <c r="A8" s="52" t="s">
        <v>8</v>
      </c>
      <c r="B8" s="53">
        <v>198.4</v>
      </c>
      <c r="C8" s="54">
        <v>114383</v>
      </c>
      <c r="D8" s="55">
        <v>8599.9699999999993</v>
      </c>
      <c r="E8" s="56">
        <v>36.799999999999997</v>
      </c>
      <c r="F8" s="57">
        <v>141.63999999999999</v>
      </c>
    </row>
    <row r="9" spans="1:14" ht="15" thickBot="1">
      <c r="A9" s="52" t="s">
        <v>9</v>
      </c>
      <c r="B9" s="53">
        <v>210</v>
      </c>
      <c r="C9" s="54">
        <v>122049</v>
      </c>
      <c r="D9" s="55">
        <v>8797.91</v>
      </c>
      <c r="E9" s="56">
        <v>36.9</v>
      </c>
      <c r="F9" s="57">
        <v>147.25</v>
      </c>
    </row>
    <row r="10" spans="1:14" ht="15" thickBot="1">
      <c r="A10" s="52" t="s">
        <v>10</v>
      </c>
      <c r="B10" s="53">
        <v>222.1</v>
      </c>
      <c r="C10" s="54">
        <v>129600</v>
      </c>
      <c r="D10" s="55">
        <v>9292.1299999999992</v>
      </c>
      <c r="E10" s="56">
        <v>32.9</v>
      </c>
      <c r="F10" s="57">
        <v>162.47999999999999</v>
      </c>
    </row>
    <row r="11" spans="1:14" ht="15" thickBot="1">
      <c r="A11" s="52" t="s">
        <v>11</v>
      </c>
      <c r="B11" s="53">
        <v>230.6</v>
      </c>
      <c r="C11" s="54">
        <v>138376</v>
      </c>
      <c r="D11" s="55">
        <v>9768.64</v>
      </c>
      <c r="E11" s="56">
        <v>33.6</v>
      </c>
      <c r="F11" s="57">
        <v>175.45</v>
      </c>
    </row>
    <row r="12" spans="1:14" ht="15" thickBot="1">
      <c r="A12" s="52" t="s">
        <v>12</v>
      </c>
      <c r="B12" s="53">
        <v>239.3</v>
      </c>
      <c r="C12" s="54">
        <v>142772</v>
      </c>
      <c r="D12" s="55">
        <v>10252.65</v>
      </c>
      <c r="E12" s="56">
        <v>33.700000000000003</v>
      </c>
      <c r="F12" s="57">
        <v>184.1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C79AC-429C-41C5-81A4-880D2926F1B3}">
  <dimension ref="A3:B13"/>
  <sheetViews>
    <sheetView workbookViewId="0">
      <selection activeCell="G29" sqref="G29"/>
    </sheetView>
  </sheetViews>
  <sheetFormatPr defaultRowHeight="14.5"/>
  <cols>
    <col min="1" max="1" width="20.26953125" bestFit="1" customWidth="1"/>
  </cols>
  <sheetData>
    <row r="3" spans="1:2">
      <c r="A3" t="s">
        <v>18</v>
      </c>
      <c r="B3">
        <v>3.6</v>
      </c>
    </row>
    <row r="4" spans="1:2">
      <c r="A4" t="s">
        <v>19</v>
      </c>
      <c r="B4">
        <v>2.1</v>
      </c>
    </row>
    <row r="5" spans="1:2">
      <c r="A5" t="s">
        <v>23</v>
      </c>
      <c r="B5">
        <v>2</v>
      </c>
    </row>
    <row r="6" spans="1:2">
      <c r="A6" t="s">
        <v>21</v>
      </c>
      <c r="B6">
        <v>5</v>
      </c>
    </row>
    <row r="7" spans="1:2">
      <c r="A7" t="s">
        <v>22</v>
      </c>
      <c r="B7">
        <v>3.5</v>
      </c>
    </row>
    <row r="8" spans="1:2">
      <c r="A8" t="s">
        <v>24</v>
      </c>
      <c r="B8">
        <v>1.9</v>
      </c>
    </row>
    <row r="9" spans="1:2">
      <c r="A9" t="s">
        <v>25</v>
      </c>
      <c r="B9">
        <v>5.8</v>
      </c>
    </row>
    <row r="10" spans="1:2">
      <c r="A10" t="s">
        <v>26</v>
      </c>
      <c r="B10">
        <v>8.6999999999999993</v>
      </c>
    </row>
    <row r="11" spans="1:2">
      <c r="A11" t="s">
        <v>27</v>
      </c>
      <c r="B11">
        <v>5.8</v>
      </c>
    </row>
    <row r="12" spans="1:2">
      <c r="A12" t="s">
        <v>28</v>
      </c>
      <c r="B12">
        <v>7.5</v>
      </c>
    </row>
    <row r="13" spans="1:2">
      <c r="A13" t="s">
        <v>20</v>
      </c>
      <c r="B13">
        <v>6.7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54631-FBCA-4435-8283-D242664CFE00}">
  <dimension ref="A1:D8"/>
  <sheetViews>
    <sheetView topLeftCell="A6" workbookViewId="0">
      <selection activeCell="V12" sqref="V12"/>
    </sheetView>
  </sheetViews>
  <sheetFormatPr defaultRowHeight="14.5"/>
  <cols>
    <col min="1" max="1" width="12.453125" bestFit="1" customWidth="1"/>
    <col min="4" max="4" width="29" bestFit="1" customWidth="1"/>
  </cols>
  <sheetData>
    <row r="1" spans="1:4">
      <c r="B1" s="64" t="s">
        <v>35</v>
      </c>
      <c r="C1" s="64"/>
    </row>
    <row r="2" spans="1:4">
      <c r="A2" s="8"/>
      <c r="B2" s="8" t="s">
        <v>36</v>
      </c>
      <c r="C2" s="8" t="s">
        <v>37</v>
      </c>
      <c r="D2" s="8" t="s">
        <v>38</v>
      </c>
    </row>
    <row r="3" spans="1:4">
      <c r="A3" s="8" t="s">
        <v>29</v>
      </c>
      <c r="B3" s="8">
        <v>3567</v>
      </c>
      <c r="C3" s="8">
        <v>4182</v>
      </c>
      <c r="D3" s="8">
        <v>11.6</v>
      </c>
    </row>
    <row r="4" spans="1:4">
      <c r="A4" s="8" t="s">
        <v>30</v>
      </c>
      <c r="B4" s="8">
        <v>766</v>
      </c>
      <c r="C4" s="8">
        <v>1000</v>
      </c>
      <c r="D4" s="8">
        <v>28.8</v>
      </c>
    </row>
    <row r="5" spans="1:4">
      <c r="A5" s="8" t="s">
        <v>31</v>
      </c>
      <c r="B5" s="8">
        <v>4229</v>
      </c>
      <c r="C5" s="8">
        <v>4705</v>
      </c>
      <c r="D5" s="8">
        <v>25.3</v>
      </c>
    </row>
    <row r="6" spans="1:4">
      <c r="A6" s="8" t="s">
        <v>32</v>
      </c>
      <c r="B6" s="8">
        <v>3387</v>
      </c>
      <c r="C6" s="8">
        <v>5718</v>
      </c>
      <c r="D6" s="8">
        <v>2.9</v>
      </c>
    </row>
    <row r="7" spans="1:4">
      <c r="A7" s="8" t="s">
        <v>33</v>
      </c>
      <c r="B7" s="8">
        <v>1069</v>
      </c>
      <c r="C7" s="8">
        <v>2608</v>
      </c>
      <c r="D7" s="8">
        <v>3.7</v>
      </c>
    </row>
    <row r="8" spans="1:4">
      <c r="A8" s="8" t="s">
        <v>34</v>
      </c>
      <c r="B8" s="8">
        <v>1777</v>
      </c>
      <c r="C8" s="8">
        <v>1776</v>
      </c>
      <c r="D8" s="8">
        <v>18.7</v>
      </c>
    </row>
  </sheetData>
  <mergeCells count="1">
    <mergeCell ref="B1:C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2AFAF-C4B5-4AEB-8D9E-FA3EB3E553FB}">
  <dimension ref="A2:G41"/>
  <sheetViews>
    <sheetView topLeftCell="A33" workbookViewId="0">
      <selection activeCell="F54" sqref="F54"/>
    </sheetView>
  </sheetViews>
  <sheetFormatPr defaultRowHeight="14.5"/>
  <cols>
    <col min="1" max="1" width="13.1796875" customWidth="1"/>
    <col min="5" max="5" width="9.1796875" style="9"/>
  </cols>
  <sheetData>
    <row r="2" spans="1:5">
      <c r="A2" s="10"/>
      <c r="B2" s="10"/>
      <c r="C2" s="10"/>
      <c r="D2" s="10"/>
      <c r="E2" s="11"/>
    </row>
    <row r="3" spans="1:5">
      <c r="A3" s="10"/>
      <c r="B3" s="10"/>
      <c r="C3" s="10"/>
      <c r="D3" s="10"/>
      <c r="E3" s="11"/>
    </row>
    <row r="4" spans="1:5">
      <c r="A4" s="10"/>
      <c r="B4" s="10"/>
      <c r="C4" s="10"/>
      <c r="D4" s="10"/>
      <c r="E4" s="11"/>
    </row>
    <row r="5" spans="1:5">
      <c r="A5" s="10"/>
      <c r="B5" s="10"/>
      <c r="C5" s="10"/>
      <c r="D5" s="10"/>
      <c r="E5" s="11"/>
    </row>
    <row r="6" spans="1:5">
      <c r="A6" s="10"/>
      <c r="B6" s="10"/>
      <c r="C6" s="10"/>
      <c r="D6" s="10"/>
      <c r="E6" s="11"/>
    </row>
    <row r="7" spans="1:5">
      <c r="A7" s="10"/>
      <c r="B7" s="10"/>
      <c r="C7" s="10"/>
      <c r="D7" s="10"/>
      <c r="E7" s="11"/>
    </row>
    <row r="8" spans="1:5">
      <c r="A8" s="10"/>
      <c r="B8" s="10"/>
      <c r="C8" s="10"/>
      <c r="D8" s="10"/>
      <c r="E8" s="11"/>
    </row>
    <row r="9" spans="1:5">
      <c r="A9" s="10"/>
      <c r="B9" s="10"/>
      <c r="C9" s="10"/>
      <c r="D9" s="10"/>
      <c r="E9" s="11"/>
    </row>
    <row r="10" spans="1:5">
      <c r="A10" s="10"/>
      <c r="B10" s="10"/>
      <c r="C10" s="10"/>
      <c r="D10" s="10"/>
      <c r="E10" s="11"/>
    </row>
    <row r="11" spans="1:5" s="9" customFormat="1">
      <c r="A11" s="11"/>
      <c r="B11" s="11"/>
      <c r="C11" s="11"/>
      <c r="D11" s="11"/>
      <c r="E11" s="11"/>
    </row>
    <row r="12" spans="1:5" s="9" customFormat="1">
      <c r="A12" s="11"/>
      <c r="B12" s="11"/>
      <c r="C12" s="11"/>
      <c r="D12" s="11"/>
      <c r="E12" s="11"/>
    </row>
    <row r="13" spans="1:5" s="9" customFormat="1">
      <c r="A13" s="11"/>
      <c r="B13" s="11"/>
      <c r="C13" s="11"/>
      <c r="D13" s="11"/>
      <c r="E13" s="11"/>
    </row>
    <row r="14" spans="1:5" s="9" customFormat="1">
      <c r="A14" s="11"/>
      <c r="B14" s="11"/>
      <c r="C14" s="11"/>
      <c r="D14" s="11"/>
      <c r="E14" s="11"/>
    </row>
    <row r="20" spans="1:7" ht="15.5">
      <c r="A20" s="18"/>
      <c r="B20" s="18"/>
      <c r="C20" s="18"/>
      <c r="D20" s="18"/>
      <c r="E20" s="19"/>
    </row>
    <row r="21" spans="1:7" ht="15.5">
      <c r="A21" s="18"/>
      <c r="B21" s="18"/>
      <c r="C21" s="18"/>
      <c r="D21" s="18"/>
      <c r="E21" s="19"/>
    </row>
    <row r="22" spans="1:7" ht="15.5">
      <c r="A22" s="18"/>
      <c r="B22" s="18"/>
      <c r="C22" s="18"/>
      <c r="D22" s="18"/>
      <c r="E22" s="19"/>
    </row>
    <row r="23" spans="1:7" ht="15.5">
      <c r="A23" s="18"/>
      <c r="B23" s="18"/>
      <c r="C23" s="18"/>
      <c r="D23" s="18"/>
      <c r="E23" s="19"/>
    </row>
    <row r="24" spans="1:7" ht="15.5">
      <c r="A24" s="18"/>
      <c r="B24" s="18"/>
      <c r="C24" s="18"/>
      <c r="D24" s="18"/>
      <c r="E24" s="19"/>
    </row>
    <row r="25" spans="1:7" ht="15.5">
      <c r="A25" s="18"/>
      <c r="B25" s="18"/>
      <c r="C25" s="18"/>
      <c r="D25" s="18"/>
      <c r="E25" s="19"/>
    </row>
    <row r="26" spans="1:7" ht="15.5">
      <c r="A26" s="19"/>
      <c r="B26" s="19"/>
      <c r="C26" s="19"/>
      <c r="D26" s="19"/>
      <c r="E26" s="19"/>
    </row>
    <row r="27" spans="1:7" ht="15.5">
      <c r="A27" s="19"/>
      <c r="B27" s="19"/>
      <c r="C27" s="19"/>
      <c r="D27" s="19"/>
      <c r="E27" s="19"/>
    </row>
    <row r="28" spans="1:7" ht="15.5">
      <c r="A28" s="20"/>
      <c r="B28" s="20"/>
      <c r="C28" s="20"/>
      <c r="D28" s="20"/>
      <c r="E28" s="21"/>
    </row>
    <row r="29" spans="1:7" ht="15.5">
      <c r="A29" s="20"/>
      <c r="B29" s="20"/>
      <c r="C29" s="20"/>
      <c r="D29" s="20"/>
    </row>
    <row r="31" spans="1:7">
      <c r="E31" s="22"/>
      <c r="F31" s="22" t="s">
        <v>48</v>
      </c>
      <c r="G31" s="22"/>
    </row>
    <row r="32" spans="1:7">
      <c r="A32" s="13"/>
      <c r="B32" s="12"/>
      <c r="C32" s="14"/>
      <c r="E32" s="23" t="s">
        <v>39</v>
      </c>
      <c r="F32" s="24" t="s">
        <v>44</v>
      </c>
      <c r="G32" s="25" t="s">
        <v>17</v>
      </c>
    </row>
    <row r="33" spans="1:7">
      <c r="A33" s="13"/>
      <c r="B33" s="11"/>
      <c r="C33" s="13"/>
      <c r="E33" s="23" t="s">
        <v>45</v>
      </c>
      <c r="F33" s="16">
        <v>1132.5899999999999</v>
      </c>
      <c r="G33" s="23">
        <v>1199.3399999999999</v>
      </c>
    </row>
    <row r="34" spans="1:7">
      <c r="A34" s="13"/>
      <c r="B34" s="11"/>
      <c r="C34" s="13"/>
      <c r="E34" s="23" t="s">
        <v>47</v>
      </c>
      <c r="F34" s="17">
        <v>96.63</v>
      </c>
      <c r="G34" s="23">
        <v>93.75</v>
      </c>
    </row>
    <row r="35" spans="1:7">
      <c r="A35" s="13"/>
      <c r="B35" s="11"/>
      <c r="C35" s="13"/>
      <c r="E35" s="26" t="s">
        <v>40</v>
      </c>
      <c r="F35" s="17">
        <v>16.7</v>
      </c>
      <c r="G35" s="26">
        <v>13.9</v>
      </c>
    </row>
    <row r="36" spans="1:7">
      <c r="A36" s="13"/>
      <c r="C36" s="13"/>
      <c r="E36" s="23" t="s">
        <v>46</v>
      </c>
      <c r="F36" s="16">
        <v>34.17</v>
      </c>
      <c r="G36" s="23">
        <v>35.020000000000003</v>
      </c>
    </row>
    <row r="37" spans="1:7">
      <c r="A37" s="13"/>
      <c r="B37" s="11"/>
      <c r="C37" s="13"/>
      <c r="E37" s="23" t="s">
        <v>41</v>
      </c>
      <c r="F37" s="16">
        <v>130.62</v>
      </c>
      <c r="G37" s="23">
        <v>133.6</v>
      </c>
    </row>
    <row r="38" spans="1:7">
      <c r="A38" s="13"/>
      <c r="B38" s="9"/>
      <c r="C38" s="13"/>
      <c r="E38" s="23" t="s">
        <v>42</v>
      </c>
      <c r="F38" s="16">
        <v>16.04</v>
      </c>
      <c r="G38" s="23">
        <v>12.09</v>
      </c>
    </row>
    <row r="39" spans="1:7">
      <c r="A39" s="15"/>
      <c r="B39" s="9"/>
      <c r="C39" s="15"/>
      <c r="E39" s="26" t="s">
        <v>43</v>
      </c>
      <c r="F39" s="17">
        <v>11.54</v>
      </c>
      <c r="G39" s="26">
        <v>13.83</v>
      </c>
    </row>
    <row r="40" spans="1:7">
      <c r="A40" s="15"/>
      <c r="B40" s="9"/>
      <c r="C40" s="15"/>
      <c r="E40" s="23" t="s">
        <v>32</v>
      </c>
      <c r="F40" s="22">
        <v>222.45</v>
      </c>
      <c r="G40" s="23">
        <v>245.41</v>
      </c>
    </row>
    <row r="41" spans="1:7">
      <c r="E41" s="9" t="s">
        <v>143</v>
      </c>
      <c r="F41" s="17">
        <v>15.09</v>
      </c>
      <c r="G41" s="26">
        <v>21.96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B64C6-6FAA-42AF-9FF2-1306DA6F2367}">
  <dimension ref="A1:B13"/>
  <sheetViews>
    <sheetView workbookViewId="0">
      <selection activeCell="B1" sqref="B1:C13"/>
    </sheetView>
  </sheetViews>
  <sheetFormatPr defaultRowHeight="14.5"/>
  <cols>
    <col min="2" max="2" width="17" bestFit="1" customWidth="1"/>
    <col min="3" max="3" width="15.453125" bestFit="1" customWidth="1"/>
    <col min="4" max="4" width="46.7265625" bestFit="1" customWidth="1"/>
    <col min="5" max="5" width="39.26953125" bestFit="1" customWidth="1"/>
  </cols>
  <sheetData>
    <row r="1" spans="1:2">
      <c r="A1" t="s">
        <v>72</v>
      </c>
      <c r="B1" t="s">
        <v>136</v>
      </c>
    </row>
    <row r="2" spans="1:2">
      <c r="A2" t="s">
        <v>133</v>
      </c>
      <c r="B2">
        <v>45.08</v>
      </c>
    </row>
    <row r="3" spans="1:2">
      <c r="A3" t="s">
        <v>134</v>
      </c>
      <c r="B3">
        <v>47.01</v>
      </c>
    </row>
    <row r="4" spans="1:2">
      <c r="A4" t="s">
        <v>1</v>
      </c>
      <c r="B4">
        <v>47.71</v>
      </c>
    </row>
    <row r="5" spans="1:2">
      <c r="A5" t="s">
        <v>2</v>
      </c>
      <c r="B5">
        <v>47.82</v>
      </c>
    </row>
    <row r="6" spans="1:2">
      <c r="A6" t="s">
        <v>3</v>
      </c>
      <c r="B6">
        <v>49.35</v>
      </c>
    </row>
    <row r="7" spans="1:2">
      <c r="A7" t="s">
        <v>4</v>
      </c>
      <c r="B7">
        <v>49.34</v>
      </c>
    </row>
    <row r="8" spans="1:2">
      <c r="A8" t="s">
        <v>5</v>
      </c>
      <c r="B8">
        <v>49.52</v>
      </c>
    </row>
    <row r="9" spans="1:2">
      <c r="A9" t="s">
        <v>6</v>
      </c>
      <c r="B9">
        <v>50.51</v>
      </c>
    </row>
    <row r="10" spans="1:2">
      <c r="A10" t="s">
        <v>7</v>
      </c>
      <c r="B10">
        <v>52.05</v>
      </c>
    </row>
    <row r="11" spans="1:2">
      <c r="A11" t="s">
        <v>8</v>
      </c>
      <c r="B11">
        <v>53.2</v>
      </c>
    </row>
    <row r="12" spans="1:2">
      <c r="A12" t="s">
        <v>9</v>
      </c>
      <c r="B12">
        <v>55.03</v>
      </c>
    </row>
    <row r="13" spans="1:2">
      <c r="A13" t="s">
        <v>10</v>
      </c>
      <c r="B13">
        <v>54.93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DE2C7-6144-4CF8-B873-C85C35EC5073}">
  <dimension ref="A2:P41"/>
  <sheetViews>
    <sheetView topLeftCell="G17" workbookViewId="0">
      <selection activeCell="Q44" sqref="Q44"/>
    </sheetView>
  </sheetViews>
  <sheetFormatPr defaultColWidth="9.1796875" defaultRowHeight="14.5"/>
  <cols>
    <col min="1" max="1" width="9.1796875" style="35"/>
    <col min="2" max="2" width="22.453125" style="35" bestFit="1" customWidth="1"/>
    <col min="3" max="5" width="9.1796875" style="35"/>
    <col min="6" max="6" width="13.81640625" style="35" bestFit="1" customWidth="1"/>
    <col min="7" max="11" width="9.1796875" style="35"/>
    <col min="12" max="12" width="22.453125" style="59" bestFit="1" customWidth="1"/>
    <col min="13" max="14" width="9.1796875" style="59"/>
    <col min="15" max="16384" width="9.1796875" style="35"/>
  </cols>
  <sheetData>
    <row r="2" spans="1:16">
      <c r="A2" s="36" t="s">
        <v>72</v>
      </c>
      <c r="B2" s="35" t="s">
        <v>100</v>
      </c>
      <c r="C2" s="35" t="s">
        <v>101</v>
      </c>
      <c r="D2" s="35" t="s">
        <v>102</v>
      </c>
      <c r="E2" s="35" t="s">
        <v>103</v>
      </c>
      <c r="F2" s="35" t="s">
        <v>104</v>
      </c>
      <c r="H2" s="35" t="s">
        <v>105</v>
      </c>
      <c r="K2" s="36" t="s">
        <v>72</v>
      </c>
      <c r="L2" s="59" t="s">
        <v>135</v>
      </c>
      <c r="M2" s="59" t="s">
        <v>101</v>
      </c>
      <c r="N2" s="59" t="s">
        <v>102</v>
      </c>
      <c r="O2" s="35" t="s">
        <v>103</v>
      </c>
      <c r="P2" s="35" t="s">
        <v>104</v>
      </c>
    </row>
    <row r="3" spans="1:16">
      <c r="A3" s="44" t="s">
        <v>106</v>
      </c>
      <c r="B3" s="45">
        <v>41949</v>
      </c>
      <c r="C3" s="45">
        <v>16764</v>
      </c>
      <c r="D3" s="45">
        <v>3533</v>
      </c>
      <c r="E3" s="45">
        <v>19392</v>
      </c>
      <c r="F3" s="45">
        <v>2260</v>
      </c>
    </row>
    <row r="4" spans="1:16">
      <c r="A4" s="44" t="s">
        <v>107</v>
      </c>
      <c r="B4" s="45">
        <v>42145</v>
      </c>
      <c r="C4" s="45">
        <v>16275</v>
      </c>
      <c r="D4" s="45">
        <v>3021</v>
      </c>
      <c r="E4" s="45">
        <v>20394</v>
      </c>
      <c r="F4" s="45">
        <v>2455</v>
      </c>
    </row>
    <row r="5" spans="1:16">
      <c r="A5" s="44" t="s">
        <v>108</v>
      </c>
      <c r="B5" s="45">
        <v>41865</v>
      </c>
      <c r="C5" s="45">
        <v>16180</v>
      </c>
      <c r="D5" s="45">
        <v>2765</v>
      </c>
      <c r="E5" s="45">
        <v>20418</v>
      </c>
      <c r="F5" s="45">
        <v>2502</v>
      </c>
    </row>
    <row r="6" spans="1:16">
      <c r="A6" s="44" t="s">
        <v>109</v>
      </c>
      <c r="B6" s="45">
        <v>42569</v>
      </c>
      <c r="C6" s="45">
        <v>16495</v>
      </c>
      <c r="D6" s="45">
        <v>2677</v>
      </c>
      <c r="E6" s="45">
        <v>20822</v>
      </c>
      <c r="F6" s="45">
        <v>2575</v>
      </c>
    </row>
    <row r="7" spans="1:16">
      <c r="A7" s="44" t="s">
        <v>110</v>
      </c>
      <c r="B7" s="45">
        <v>42892</v>
      </c>
      <c r="C7" s="45">
        <v>15746</v>
      </c>
      <c r="D7" s="45">
        <v>2523</v>
      </c>
      <c r="E7" s="45">
        <v>21796</v>
      </c>
      <c r="F7" s="45">
        <v>2827</v>
      </c>
    </row>
    <row r="8" spans="1:16">
      <c r="A8" s="44" t="s">
        <v>111</v>
      </c>
      <c r="B8" s="45">
        <v>46148</v>
      </c>
      <c r="C8" s="45">
        <v>17102</v>
      </c>
      <c r="D8" s="45">
        <v>2996</v>
      </c>
      <c r="E8" s="45">
        <v>23214</v>
      </c>
      <c r="F8" s="45">
        <v>2836</v>
      </c>
    </row>
    <row r="9" spans="1:16">
      <c r="A9" s="44" t="s">
        <v>112</v>
      </c>
      <c r="B9" s="45">
        <v>46702</v>
      </c>
      <c r="C9" s="45">
        <v>17124</v>
      </c>
      <c r="D9" s="45">
        <v>2941</v>
      </c>
      <c r="E9" s="45">
        <v>23886</v>
      </c>
      <c r="F9" s="45">
        <v>2751</v>
      </c>
    </row>
    <row r="10" spans="1:16">
      <c r="A10" s="44" t="s">
        <v>113</v>
      </c>
      <c r="B10" s="45">
        <v>48023</v>
      </c>
      <c r="C10" s="45">
        <v>17453</v>
      </c>
      <c r="D10" s="45">
        <v>2944</v>
      </c>
      <c r="E10" s="45">
        <v>24694</v>
      </c>
      <c r="F10" s="45">
        <v>2932</v>
      </c>
    </row>
    <row r="11" spans="1:16">
      <c r="A11" s="44" t="s">
        <v>114</v>
      </c>
      <c r="B11" s="45">
        <v>49867</v>
      </c>
      <c r="C11" s="45">
        <v>17791</v>
      </c>
      <c r="D11" s="45">
        <v>2991</v>
      </c>
      <c r="E11" s="45">
        <v>26037</v>
      </c>
      <c r="F11" s="45">
        <v>3048</v>
      </c>
    </row>
    <row r="12" spans="1:16">
      <c r="A12" s="44" t="s">
        <v>115</v>
      </c>
      <c r="B12" s="45">
        <v>50296</v>
      </c>
      <c r="C12" s="45">
        <v>16986</v>
      </c>
      <c r="D12" s="45">
        <v>3179</v>
      </c>
      <c r="E12" s="45">
        <v>26920</v>
      </c>
      <c r="F12" s="45">
        <v>3211</v>
      </c>
    </row>
    <row r="13" spans="1:16">
      <c r="A13" s="44" t="s">
        <v>116</v>
      </c>
      <c r="B13" s="45">
        <v>51339</v>
      </c>
      <c r="C13" s="45">
        <v>17138</v>
      </c>
      <c r="D13" s="45">
        <v>3170</v>
      </c>
      <c r="E13" s="45">
        <v>27596</v>
      </c>
      <c r="F13" s="45">
        <v>3435</v>
      </c>
    </row>
    <row r="14" spans="1:16">
      <c r="A14" s="44" t="s">
        <v>117</v>
      </c>
      <c r="B14" s="45">
        <v>52999</v>
      </c>
      <c r="C14" s="45">
        <v>17279</v>
      </c>
      <c r="D14" s="45">
        <v>3276</v>
      </c>
      <c r="E14" s="45">
        <v>28911</v>
      </c>
      <c r="F14" s="45">
        <v>3533</v>
      </c>
    </row>
    <row r="15" spans="1:16">
      <c r="A15" s="44" t="s">
        <v>118</v>
      </c>
      <c r="B15" s="45">
        <v>53402</v>
      </c>
      <c r="C15" s="45">
        <v>17120</v>
      </c>
      <c r="D15" s="45">
        <v>3118</v>
      </c>
      <c r="E15" s="45">
        <v>29697</v>
      </c>
      <c r="F15" s="45">
        <v>3467</v>
      </c>
    </row>
    <row r="16" spans="1:16">
      <c r="A16" s="44" t="s">
        <v>119</v>
      </c>
      <c r="B16" s="45">
        <v>55112</v>
      </c>
      <c r="C16" s="45">
        <v>17109</v>
      </c>
      <c r="D16" s="45">
        <v>2821</v>
      </c>
      <c r="E16" s="45">
        <v>31795</v>
      </c>
      <c r="F16" s="45">
        <v>3388</v>
      </c>
    </row>
    <row r="17" spans="1:14">
      <c r="A17" s="44" t="s">
        <v>120</v>
      </c>
      <c r="B17" s="45">
        <v>55210</v>
      </c>
      <c r="C17" s="45">
        <v>17397</v>
      </c>
      <c r="D17" s="45">
        <v>2597</v>
      </c>
      <c r="E17" s="45">
        <v>32111</v>
      </c>
      <c r="F17" s="45">
        <v>3106</v>
      </c>
    </row>
    <row r="18" spans="1:14">
      <c r="A18" s="44" t="s">
        <v>121</v>
      </c>
      <c r="B18" s="45">
        <v>57436</v>
      </c>
      <c r="C18" s="45">
        <v>17311</v>
      </c>
      <c r="D18" s="45">
        <v>2795</v>
      </c>
      <c r="E18" s="45">
        <v>34000</v>
      </c>
      <c r="F18" s="45">
        <v>3329</v>
      </c>
    </row>
    <row r="19" spans="1:14">
      <c r="A19" s="44" t="s">
        <v>122</v>
      </c>
      <c r="B19" s="45">
        <v>57531</v>
      </c>
      <c r="C19" s="45">
        <v>17440</v>
      </c>
      <c r="D19" s="45">
        <v>2539</v>
      </c>
      <c r="E19" s="45">
        <v>34639</v>
      </c>
      <c r="F19" s="45">
        <v>2912</v>
      </c>
      <c r="K19" s="36"/>
    </row>
    <row r="20" spans="1:14">
      <c r="A20" s="44" t="s">
        <v>123</v>
      </c>
      <c r="B20" s="45">
        <v>55205</v>
      </c>
      <c r="C20" s="45">
        <v>16012</v>
      </c>
      <c r="D20" s="45">
        <v>2466.5</v>
      </c>
      <c r="E20" s="45">
        <v>33818</v>
      </c>
      <c r="F20" s="45">
        <v>2909</v>
      </c>
    </row>
    <row r="21" spans="1:14">
      <c r="A21" s="44" t="s">
        <v>124</v>
      </c>
      <c r="B21" s="45">
        <v>56936</v>
      </c>
      <c r="C21" s="45">
        <v>15202</v>
      </c>
      <c r="D21" s="45">
        <v>2196</v>
      </c>
      <c r="E21" s="45">
        <v>35197</v>
      </c>
      <c r="F21" s="45">
        <v>4342</v>
      </c>
    </row>
    <row r="22" spans="1:14">
      <c r="A22" s="44" t="s">
        <v>125</v>
      </c>
      <c r="B22" s="45">
        <v>53897</v>
      </c>
      <c r="C22" s="45">
        <v>14073</v>
      </c>
      <c r="D22" s="45">
        <v>1811</v>
      </c>
      <c r="E22" s="45">
        <v>34355</v>
      </c>
      <c r="F22" s="45">
        <v>3658</v>
      </c>
    </row>
    <row r="23" spans="1:14">
      <c r="A23" s="44" t="s">
        <v>126</v>
      </c>
      <c r="B23" s="45">
        <v>57057.4</v>
      </c>
      <c r="C23" s="45">
        <v>14457.9</v>
      </c>
      <c r="D23" s="45">
        <v>1916.2</v>
      </c>
      <c r="E23" s="45">
        <v>36384.6</v>
      </c>
      <c r="F23" s="45">
        <v>4298.7</v>
      </c>
    </row>
    <row r="24" spans="1:14">
      <c r="A24" s="44" t="s">
        <v>127</v>
      </c>
      <c r="B24" s="45">
        <v>59228.800000000003</v>
      </c>
      <c r="C24" s="45">
        <v>14766.4</v>
      </c>
      <c r="D24" s="45">
        <v>1734.2</v>
      </c>
      <c r="E24" s="45">
        <v>35190.300000000003</v>
      </c>
      <c r="F24" s="45">
        <v>7537.9</v>
      </c>
    </row>
    <row r="25" spans="1:14">
      <c r="A25" s="44" t="s">
        <v>128</v>
      </c>
      <c r="B25" s="45">
        <v>60836.800000000003</v>
      </c>
      <c r="C25" s="45">
        <v>16717.5</v>
      </c>
      <c r="D25" s="45">
        <v>2083.1</v>
      </c>
      <c r="E25" s="45">
        <v>36070.400000000001</v>
      </c>
      <c r="F25" s="45">
        <v>5966.4</v>
      </c>
    </row>
    <row r="26" spans="1:14">
      <c r="A26" s="44" t="s">
        <v>129</v>
      </c>
      <c r="B26" s="45">
        <v>62743.4</v>
      </c>
      <c r="C26" s="45">
        <v>17026.599999999999</v>
      </c>
      <c r="D26" s="45">
        <v>2078.1999999999998</v>
      </c>
      <c r="E26" s="45">
        <v>37640.5</v>
      </c>
      <c r="F26" s="45">
        <v>5998.8</v>
      </c>
    </row>
    <row r="27" spans="1:14">
      <c r="A27" s="44" t="s">
        <v>130</v>
      </c>
      <c r="B27" s="45">
        <v>63188.6</v>
      </c>
      <c r="C27" s="45">
        <v>16748.099999999999</v>
      </c>
      <c r="D27" s="45">
        <v>1973.2</v>
      </c>
      <c r="E27" s="45">
        <v>38361</v>
      </c>
      <c r="F27" s="45">
        <v>6107</v>
      </c>
    </row>
    <row r="28" spans="1:14">
      <c r="A28" s="44" t="s">
        <v>131</v>
      </c>
      <c r="B28" s="45">
        <v>63637.4</v>
      </c>
      <c r="C28" s="45">
        <v>16881.400000000001</v>
      </c>
      <c r="D28" s="45">
        <v>1980.6</v>
      </c>
      <c r="E28" s="45">
        <v>38756.1</v>
      </c>
      <c r="F28" s="45">
        <v>6020</v>
      </c>
    </row>
    <row r="29" spans="1:14">
      <c r="A29" s="44" t="s">
        <v>132</v>
      </c>
      <c r="B29" s="45">
        <v>61945</v>
      </c>
      <c r="C29" s="45">
        <v>14975</v>
      </c>
      <c r="D29" s="45">
        <v>1585</v>
      </c>
      <c r="E29" s="45">
        <v>38362.9</v>
      </c>
      <c r="F29" s="45">
        <v>7024</v>
      </c>
    </row>
    <row r="30" spans="1:14">
      <c r="A30" s="44" t="s">
        <v>133</v>
      </c>
      <c r="B30" s="45">
        <v>63872.1</v>
      </c>
      <c r="C30" s="45">
        <v>15760.7</v>
      </c>
      <c r="D30" s="45">
        <v>2030.6</v>
      </c>
      <c r="E30" s="45">
        <v>39171.699999999997</v>
      </c>
      <c r="F30" s="45">
        <v>6970.4</v>
      </c>
      <c r="K30" s="44" t="s">
        <v>133</v>
      </c>
      <c r="L30" s="59">
        <v>63872.1</v>
      </c>
      <c r="M30" s="59">
        <f t="shared" ref="M30:M41" si="0">(C30/B30)*100</f>
        <v>24.6754060066915</v>
      </c>
      <c r="N30" s="59">
        <f t="shared" ref="N30:N41" si="1">(D30/B30)*100</f>
        <v>3.1791658642819005</v>
      </c>
    </row>
    <row r="31" spans="1:14">
      <c r="A31" s="44" t="s">
        <v>134</v>
      </c>
      <c r="B31" s="45">
        <v>66009.3</v>
      </c>
      <c r="C31" s="45">
        <v>16120.4</v>
      </c>
      <c r="D31" s="45">
        <v>2007.4</v>
      </c>
      <c r="E31" s="45">
        <v>40537.1</v>
      </c>
      <c r="F31" s="45">
        <v>7426.2</v>
      </c>
      <c r="K31" s="44" t="s">
        <v>134</v>
      </c>
      <c r="L31" s="59">
        <v>66009.3</v>
      </c>
      <c r="M31" s="59">
        <f t="shared" si="0"/>
        <v>24.421407286549016</v>
      </c>
      <c r="N31" s="59">
        <f t="shared" si="1"/>
        <v>3.0410866347620713</v>
      </c>
    </row>
    <row r="32" spans="1:14">
      <c r="A32" s="44" t="s">
        <v>1</v>
      </c>
      <c r="B32" s="45">
        <v>66589.100000000006</v>
      </c>
      <c r="C32" s="45">
        <v>15789.3</v>
      </c>
      <c r="D32" s="45">
        <v>1842.1</v>
      </c>
      <c r="E32" s="45">
        <v>41305.5</v>
      </c>
      <c r="F32" s="45">
        <v>7733.9</v>
      </c>
      <c r="K32" s="44" t="s">
        <v>1</v>
      </c>
      <c r="L32" s="59">
        <v>66589.100000000006</v>
      </c>
      <c r="M32" s="59">
        <f t="shared" si="0"/>
        <v>23.711538374899192</v>
      </c>
      <c r="N32" s="59">
        <f t="shared" si="1"/>
        <v>2.7663686699474836</v>
      </c>
    </row>
    <row r="33" spans="1:14">
      <c r="A33" s="44" t="s">
        <v>2</v>
      </c>
      <c r="B33" s="45">
        <v>68419.199999999997</v>
      </c>
      <c r="C33" s="45">
        <v>16395.2</v>
      </c>
      <c r="D33" s="45">
        <v>1932.1</v>
      </c>
      <c r="E33" s="45">
        <v>42439.4</v>
      </c>
      <c r="F33" s="45">
        <v>7734.3</v>
      </c>
      <c r="K33" s="44" t="s">
        <v>2</v>
      </c>
      <c r="L33" s="59">
        <v>68419.199999999997</v>
      </c>
      <c r="M33" s="59">
        <f t="shared" si="0"/>
        <v>23.962864225246715</v>
      </c>
      <c r="N33" s="59">
        <f t="shared" si="1"/>
        <v>2.823914924465647</v>
      </c>
    </row>
    <row r="34" spans="1:14">
      <c r="A34" s="44" t="s">
        <v>3</v>
      </c>
      <c r="B34" s="45">
        <v>68581.8</v>
      </c>
      <c r="C34" s="45">
        <v>16274.1</v>
      </c>
      <c r="D34" s="45">
        <v>1882.5</v>
      </c>
      <c r="E34" s="45">
        <v>42959.9</v>
      </c>
      <c r="F34" s="45">
        <v>7825.7</v>
      </c>
      <c r="K34" s="44" t="s">
        <v>3</v>
      </c>
      <c r="L34" s="59">
        <v>68581.8</v>
      </c>
      <c r="M34" s="59">
        <f t="shared" si="0"/>
        <v>23.729473417145655</v>
      </c>
      <c r="N34" s="59">
        <f t="shared" si="1"/>
        <v>2.7448973342781899</v>
      </c>
    </row>
    <row r="35" spans="1:14">
      <c r="A35" s="44" t="s">
        <v>4</v>
      </c>
      <c r="B35" s="45">
        <v>67772.399999999994</v>
      </c>
      <c r="C35" s="45">
        <v>15496.9</v>
      </c>
      <c r="D35" s="45">
        <v>1874.3</v>
      </c>
      <c r="E35" s="45">
        <v>43117.3</v>
      </c>
      <c r="F35" s="45">
        <v>7515.3</v>
      </c>
      <c r="K35" s="44" t="s">
        <v>4</v>
      </c>
      <c r="L35" s="59">
        <v>67772.399999999994</v>
      </c>
      <c r="M35" s="59">
        <f t="shared" si="0"/>
        <v>22.866092981803803</v>
      </c>
      <c r="N35" s="59">
        <f t="shared" si="1"/>
        <v>2.7655800886496569</v>
      </c>
    </row>
    <row r="36" spans="1:14">
      <c r="A36" s="44" t="s">
        <v>5</v>
      </c>
      <c r="B36" s="45">
        <v>69269.7</v>
      </c>
      <c r="C36" s="45">
        <v>16817.2</v>
      </c>
      <c r="D36" s="45">
        <v>1793.4</v>
      </c>
      <c r="F36" s="45">
        <v>7727.4</v>
      </c>
      <c r="K36" s="44" t="s">
        <v>5</v>
      </c>
      <c r="L36" s="59">
        <v>69269.7</v>
      </c>
      <c r="M36" s="59">
        <f t="shared" si="0"/>
        <v>24.277858861811154</v>
      </c>
      <c r="N36" s="59">
        <f t="shared" si="1"/>
        <v>2.5890107796049358</v>
      </c>
    </row>
    <row r="37" spans="1:14">
      <c r="A37" s="44" t="s">
        <v>6</v>
      </c>
      <c r="B37" s="45">
        <v>70164</v>
      </c>
      <c r="C37" s="45">
        <v>16913.7</v>
      </c>
      <c r="D37" s="45">
        <v>1813.3</v>
      </c>
      <c r="F37" s="45">
        <v>7489.2</v>
      </c>
      <c r="K37" s="44" t="s">
        <v>6</v>
      </c>
      <c r="L37" s="59">
        <v>70164</v>
      </c>
      <c r="M37" s="59">
        <f t="shared" si="0"/>
        <v>24.105951770138535</v>
      </c>
      <c r="N37" s="59">
        <f t="shared" si="1"/>
        <v>2.5843737529217261</v>
      </c>
    </row>
    <row r="38" spans="1:14">
      <c r="A38" s="44" t="s">
        <v>7</v>
      </c>
      <c r="B38" s="45">
        <v>72243.600000000006</v>
      </c>
      <c r="C38" s="45">
        <v>17610.7</v>
      </c>
      <c r="D38" s="45">
        <v>1747.3</v>
      </c>
      <c r="F38" s="45">
        <v>7938.5</v>
      </c>
      <c r="K38" s="44" t="s">
        <v>7</v>
      </c>
      <c r="L38" s="59">
        <v>72243.600000000006</v>
      </c>
      <c r="M38" s="59">
        <f t="shared" si="0"/>
        <v>24.376830611985007</v>
      </c>
      <c r="N38" s="59">
        <f t="shared" si="1"/>
        <v>2.4186225492638793</v>
      </c>
    </row>
    <row r="39" spans="1:14">
      <c r="A39" s="44" t="s">
        <v>8</v>
      </c>
      <c r="B39" s="45">
        <v>75468.600000000006</v>
      </c>
      <c r="C39" s="45">
        <v>18543.2</v>
      </c>
      <c r="D39" s="45">
        <v>2013.4</v>
      </c>
      <c r="F39" s="45">
        <v>8416.4</v>
      </c>
      <c r="K39" s="44" t="s">
        <v>8</v>
      </c>
      <c r="L39" s="59">
        <v>75468.600000000006</v>
      </c>
      <c r="M39" s="59">
        <f t="shared" si="0"/>
        <v>24.570748629231229</v>
      </c>
      <c r="N39" s="59">
        <f t="shared" si="1"/>
        <v>2.6678645158383754</v>
      </c>
    </row>
    <row r="40" spans="1:14">
      <c r="A40" s="44" t="s">
        <v>9</v>
      </c>
      <c r="B40" s="45">
        <v>77729.2</v>
      </c>
      <c r="C40" s="45">
        <v>18599.599999999999</v>
      </c>
      <c r="D40" s="45">
        <v>2190.1</v>
      </c>
      <c r="F40" s="45">
        <v>9612.4</v>
      </c>
      <c r="K40" s="44" t="s">
        <v>9</v>
      </c>
      <c r="L40" s="59">
        <v>77729.2</v>
      </c>
      <c r="M40" s="59">
        <f t="shared" si="0"/>
        <v>23.928716621295472</v>
      </c>
      <c r="N40" s="59">
        <f t="shared" si="1"/>
        <v>2.8176026512558989</v>
      </c>
    </row>
    <row r="41" spans="1:14">
      <c r="A41" s="44" t="s">
        <v>10</v>
      </c>
      <c r="B41" s="45">
        <v>77915.600000000006</v>
      </c>
      <c r="C41" s="45">
        <v>19218.400000000001</v>
      </c>
      <c r="D41" s="45">
        <v>2205.4</v>
      </c>
      <c r="F41" s="45">
        <v>9387</v>
      </c>
      <c r="K41" s="44" t="s">
        <v>10</v>
      </c>
      <c r="L41" s="59">
        <v>77915.600000000006</v>
      </c>
      <c r="M41" s="59">
        <f t="shared" si="0"/>
        <v>24.665663872189906</v>
      </c>
      <c r="N41" s="59">
        <f t="shared" si="1"/>
        <v>2.8304986421204483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0E2DB-3C92-4F3D-9992-CD8D45F0A362}">
  <dimension ref="A1:G62"/>
  <sheetViews>
    <sheetView topLeftCell="A13" workbookViewId="0">
      <selection activeCell="E13" sqref="E13"/>
    </sheetView>
  </sheetViews>
  <sheetFormatPr defaultRowHeight="14.5"/>
  <cols>
    <col min="1" max="3" width="8.7265625" style="35"/>
    <col min="4" max="4" width="18.81640625" style="35" bestFit="1" customWidth="1"/>
    <col min="5" max="16384" width="8.7265625" style="35"/>
  </cols>
  <sheetData>
    <row r="1" spans="1:4">
      <c r="A1" s="35" t="s">
        <v>53</v>
      </c>
      <c r="B1" s="35" t="s">
        <v>99</v>
      </c>
      <c r="C1" s="35" t="s">
        <v>98</v>
      </c>
      <c r="D1" s="36" t="s">
        <v>146</v>
      </c>
    </row>
    <row r="36" spans="1:2">
      <c r="A36" s="35">
        <v>2000</v>
      </c>
      <c r="B36" s="43">
        <v>-0.99</v>
      </c>
    </row>
    <row r="37" spans="1:2">
      <c r="A37" s="35">
        <v>2001</v>
      </c>
      <c r="B37" s="43">
        <v>-7.12</v>
      </c>
    </row>
    <row r="38" spans="1:2">
      <c r="A38" s="35">
        <v>2002</v>
      </c>
      <c r="B38" s="43">
        <v>-10.47</v>
      </c>
    </row>
    <row r="39" spans="1:2">
      <c r="A39" s="35">
        <v>2003</v>
      </c>
      <c r="B39" s="43">
        <v>-9.02</v>
      </c>
    </row>
    <row r="40" spans="1:2">
      <c r="A40" s="35">
        <v>2004</v>
      </c>
      <c r="B40" s="43">
        <v>-22.06</v>
      </c>
    </row>
    <row r="41" spans="1:2">
      <c r="A41" s="35">
        <v>2005</v>
      </c>
      <c r="B41" s="43">
        <v>1.25</v>
      </c>
    </row>
    <row r="42" spans="1:2">
      <c r="A42" s="35">
        <v>2006</v>
      </c>
      <c r="B42" s="43">
        <v>-11.41</v>
      </c>
    </row>
    <row r="43" spans="1:2">
      <c r="A43" s="35">
        <v>2007</v>
      </c>
      <c r="B43" s="43">
        <v>-1.37</v>
      </c>
    </row>
    <row r="44" spans="1:2">
      <c r="A44" s="35">
        <v>2008</v>
      </c>
      <c r="B44" s="43">
        <v>4</v>
      </c>
    </row>
    <row r="45" spans="1:2">
      <c r="A45" s="35">
        <v>2009</v>
      </c>
      <c r="B45" s="43">
        <v>8.6199999999999992</v>
      </c>
    </row>
    <row r="46" spans="1:2">
      <c r="A46" s="35">
        <v>2010</v>
      </c>
      <c r="B46" s="43">
        <v>0.01</v>
      </c>
    </row>
    <row r="47" spans="1:2">
      <c r="A47" s="35">
        <v>2011</v>
      </c>
      <c r="B47" s="43">
        <v>-21.38</v>
      </c>
    </row>
    <row r="48" spans="1:2">
      <c r="A48" s="35">
        <v>2012</v>
      </c>
      <c r="B48" s="43">
        <v>1.95</v>
      </c>
    </row>
    <row r="49" spans="1:7">
      <c r="A49" s="35">
        <v>2013</v>
      </c>
      <c r="B49" s="43">
        <v>1.61</v>
      </c>
    </row>
    <row r="50" spans="1:7">
      <c r="A50" s="35">
        <v>2014</v>
      </c>
      <c r="B50" s="43">
        <v>-7.14</v>
      </c>
    </row>
    <row r="51" spans="1:7">
      <c r="A51" s="35">
        <v>2015</v>
      </c>
      <c r="B51" s="43">
        <v>5.69</v>
      </c>
    </row>
    <row r="52" spans="1:7">
      <c r="A52" s="35">
        <v>2016</v>
      </c>
      <c r="B52" s="43">
        <v>-11.86</v>
      </c>
    </row>
    <row r="53" spans="1:7">
      <c r="A53" s="35">
        <v>2017</v>
      </c>
      <c r="B53" s="43">
        <v>-13.71</v>
      </c>
    </row>
    <row r="54" spans="1:7">
      <c r="A54" s="35">
        <v>2018</v>
      </c>
      <c r="B54" s="43">
        <v>-2.6</v>
      </c>
    </row>
    <row r="55" spans="1:7">
      <c r="A55" s="35">
        <v>2019</v>
      </c>
      <c r="B55" s="43">
        <v>-4.6900000000000004</v>
      </c>
    </row>
    <row r="56" spans="1:7">
      <c r="A56" s="35">
        <v>2020</v>
      </c>
      <c r="B56" s="43">
        <v>-9.4</v>
      </c>
    </row>
    <row r="57" spans="1:7">
      <c r="A57" s="35">
        <v>2021</v>
      </c>
      <c r="B57" s="43">
        <v>10.36</v>
      </c>
    </row>
    <row r="58" spans="1:7">
      <c r="A58" s="35">
        <v>2022</v>
      </c>
      <c r="B58" s="43">
        <v>6.47</v>
      </c>
    </row>
    <row r="59" spans="1:7">
      <c r="A59" s="35">
        <v>2023</v>
      </c>
      <c r="B59" s="43">
        <v>-5.6</v>
      </c>
    </row>
    <row r="61" spans="1:7">
      <c r="F61" s="35" t="s">
        <v>11</v>
      </c>
      <c r="G61" s="35">
        <v>6.47</v>
      </c>
    </row>
    <row r="62" spans="1:7">
      <c r="F62" s="35" t="s">
        <v>12</v>
      </c>
      <c r="G62" s="35">
        <v>-5.6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EA8DB-139E-48CF-BB40-530A81189400}">
  <dimension ref="A3:AM49"/>
  <sheetViews>
    <sheetView topLeftCell="A19" workbookViewId="0">
      <selection activeCell="P12" sqref="P12"/>
    </sheetView>
  </sheetViews>
  <sheetFormatPr defaultRowHeight="14.5"/>
  <cols>
    <col min="14" max="14" width="17" customWidth="1"/>
    <col min="15" max="19" width="9.1796875" style="9"/>
    <col min="23" max="23" width="38.7265625" customWidth="1"/>
    <col min="270" max="270" width="17" customWidth="1"/>
    <col min="526" max="526" width="17" customWidth="1"/>
    <col min="782" max="782" width="17" customWidth="1"/>
    <col min="1038" max="1038" width="17" customWidth="1"/>
    <col min="1294" max="1294" width="17" customWidth="1"/>
    <col min="1550" max="1550" width="17" customWidth="1"/>
    <col min="1806" max="1806" width="17" customWidth="1"/>
    <col min="2062" max="2062" width="17" customWidth="1"/>
    <col min="2318" max="2318" width="17" customWidth="1"/>
    <col min="2574" max="2574" width="17" customWidth="1"/>
    <col min="2830" max="2830" width="17" customWidth="1"/>
    <col min="3086" max="3086" width="17" customWidth="1"/>
    <col min="3342" max="3342" width="17" customWidth="1"/>
    <col min="3598" max="3598" width="17" customWidth="1"/>
    <col min="3854" max="3854" width="17" customWidth="1"/>
    <col min="4110" max="4110" width="17" customWidth="1"/>
    <col min="4366" max="4366" width="17" customWidth="1"/>
    <col min="4622" max="4622" width="17" customWidth="1"/>
    <col min="4878" max="4878" width="17" customWidth="1"/>
    <col min="5134" max="5134" width="17" customWidth="1"/>
    <col min="5390" max="5390" width="17" customWidth="1"/>
    <col min="5646" max="5646" width="17" customWidth="1"/>
    <col min="5902" max="5902" width="17" customWidth="1"/>
    <col min="6158" max="6158" width="17" customWidth="1"/>
    <col min="6414" max="6414" width="17" customWidth="1"/>
    <col min="6670" max="6670" width="17" customWidth="1"/>
    <col min="6926" max="6926" width="17" customWidth="1"/>
    <col min="7182" max="7182" width="17" customWidth="1"/>
    <col min="7438" max="7438" width="17" customWidth="1"/>
    <col min="7694" max="7694" width="17" customWidth="1"/>
    <col min="7950" max="7950" width="17" customWidth="1"/>
    <col min="8206" max="8206" width="17" customWidth="1"/>
    <col min="8462" max="8462" width="17" customWidth="1"/>
    <col min="8718" max="8718" width="17" customWidth="1"/>
    <col min="8974" max="8974" width="17" customWidth="1"/>
    <col min="9230" max="9230" width="17" customWidth="1"/>
    <col min="9486" max="9486" width="17" customWidth="1"/>
    <col min="9742" max="9742" width="17" customWidth="1"/>
    <col min="9998" max="9998" width="17" customWidth="1"/>
    <col min="10254" max="10254" width="17" customWidth="1"/>
    <col min="10510" max="10510" width="17" customWidth="1"/>
    <col min="10766" max="10766" width="17" customWidth="1"/>
    <col min="11022" max="11022" width="17" customWidth="1"/>
    <col min="11278" max="11278" width="17" customWidth="1"/>
    <col min="11534" max="11534" width="17" customWidth="1"/>
    <col min="11790" max="11790" width="17" customWidth="1"/>
    <col min="12046" max="12046" width="17" customWidth="1"/>
    <col min="12302" max="12302" width="17" customWidth="1"/>
    <col min="12558" max="12558" width="17" customWidth="1"/>
    <col min="12814" max="12814" width="17" customWidth="1"/>
    <col min="13070" max="13070" width="17" customWidth="1"/>
    <col min="13326" max="13326" width="17" customWidth="1"/>
    <col min="13582" max="13582" width="17" customWidth="1"/>
    <col min="13838" max="13838" width="17" customWidth="1"/>
    <col min="14094" max="14094" width="17" customWidth="1"/>
    <col min="14350" max="14350" width="17" customWidth="1"/>
    <col min="14606" max="14606" width="17" customWidth="1"/>
    <col min="14862" max="14862" width="17" customWidth="1"/>
    <col min="15118" max="15118" width="17" customWidth="1"/>
    <col min="15374" max="15374" width="17" customWidth="1"/>
    <col min="15630" max="15630" width="17" customWidth="1"/>
    <col min="15886" max="15886" width="17" customWidth="1"/>
    <col min="16142" max="16142" width="17" customWidth="1"/>
  </cols>
  <sheetData>
    <row r="3" spans="1:39"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</row>
    <row r="4" spans="1:39" s="27" customFormat="1"/>
    <row r="5" spans="1:39" s="27" customFormat="1"/>
    <row r="6" spans="1:39" s="27" customFormat="1"/>
    <row r="7" spans="1:39" s="27" customFormat="1"/>
    <row r="8" spans="1:39" s="27" customFormat="1"/>
    <row r="9" spans="1:39"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</row>
    <row r="10" spans="1:39">
      <c r="A10" t="s">
        <v>51</v>
      </c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</row>
    <row r="11" spans="1:39"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116">
      <c r="A12" s="28" t="s">
        <v>52</v>
      </c>
      <c r="B12" s="29" t="s">
        <v>164</v>
      </c>
      <c r="C12" s="29" t="s">
        <v>165</v>
      </c>
      <c r="D12" s="30"/>
      <c r="E12" s="30"/>
      <c r="F12" s="31"/>
      <c r="G12" s="31"/>
    </row>
    <row r="13" spans="1:39">
      <c r="A13" s="11" t="s">
        <v>8</v>
      </c>
      <c r="B13" s="11">
        <v>10</v>
      </c>
      <c r="C13" s="11">
        <v>3</v>
      </c>
      <c r="D13" s="13"/>
      <c r="E13" s="13"/>
      <c r="F13" s="13"/>
      <c r="G13" s="10"/>
      <c r="O13"/>
      <c r="P13"/>
      <c r="Q13"/>
      <c r="R13"/>
      <c r="S13"/>
    </row>
    <row r="14" spans="1:39">
      <c r="A14" s="11" t="s">
        <v>9</v>
      </c>
      <c r="B14" s="11">
        <v>12</v>
      </c>
      <c r="C14" s="11">
        <v>4</v>
      </c>
      <c r="D14" s="13"/>
      <c r="E14" s="13"/>
      <c r="F14" s="13"/>
      <c r="G14" s="10"/>
      <c r="O14"/>
      <c r="P14"/>
      <c r="Q14"/>
      <c r="R14"/>
      <c r="S14"/>
    </row>
    <row r="15" spans="1:39">
      <c r="A15" s="11" t="s">
        <v>10</v>
      </c>
      <c r="B15" s="11">
        <v>8</v>
      </c>
      <c r="C15" s="11">
        <v>6</v>
      </c>
      <c r="D15" s="13"/>
      <c r="E15" s="13"/>
      <c r="F15" s="13"/>
      <c r="G15" s="10"/>
      <c r="O15"/>
      <c r="P15"/>
      <c r="Q15"/>
      <c r="R15"/>
      <c r="S15"/>
    </row>
    <row r="16" spans="1:39">
      <c r="A16" s="11" t="s">
        <v>11</v>
      </c>
      <c r="B16" s="11">
        <v>12</v>
      </c>
      <c r="C16" s="11">
        <v>6</v>
      </c>
      <c r="D16" s="13"/>
      <c r="E16" s="13"/>
      <c r="F16" s="13"/>
      <c r="G16" s="10"/>
      <c r="O16"/>
      <c r="P16"/>
      <c r="Q16"/>
      <c r="R16"/>
      <c r="S16"/>
    </row>
    <row r="17" spans="1:19">
      <c r="A17" s="11" t="s">
        <v>12</v>
      </c>
      <c r="B17" s="11">
        <v>3</v>
      </c>
      <c r="C17" s="11">
        <v>7</v>
      </c>
      <c r="D17" s="13"/>
      <c r="E17" s="13"/>
      <c r="F17" s="13"/>
      <c r="G17" s="10"/>
      <c r="O17"/>
      <c r="P17"/>
      <c r="Q17"/>
      <c r="R17"/>
      <c r="S17"/>
    </row>
    <row r="18" spans="1:19">
      <c r="A18" s="11" t="s">
        <v>17</v>
      </c>
      <c r="B18" s="11">
        <v>10</v>
      </c>
      <c r="C18" s="11">
        <v>3</v>
      </c>
      <c r="D18" s="13"/>
      <c r="E18" s="13"/>
      <c r="F18" s="13"/>
      <c r="G18" s="10"/>
      <c r="O18"/>
      <c r="P18"/>
      <c r="Q18"/>
      <c r="R18"/>
      <c r="S18"/>
    </row>
    <row r="19" spans="1:19">
      <c r="O19"/>
      <c r="P19"/>
      <c r="Q19"/>
      <c r="R19"/>
      <c r="S19"/>
    </row>
    <row r="20" spans="1:19">
      <c r="O20"/>
      <c r="P20"/>
      <c r="Q20"/>
      <c r="R20"/>
      <c r="S20"/>
    </row>
    <row r="21" spans="1:19">
      <c r="O21"/>
      <c r="P21"/>
      <c r="Q21"/>
      <c r="R21"/>
      <c r="S21"/>
    </row>
    <row r="22" spans="1:19">
      <c r="O22"/>
      <c r="P22"/>
      <c r="Q22"/>
      <c r="R22"/>
      <c r="S22"/>
    </row>
    <row r="23" spans="1:19">
      <c r="O23"/>
      <c r="P23"/>
      <c r="Q23"/>
      <c r="R23"/>
      <c r="S23"/>
    </row>
    <row r="24" spans="1:19">
      <c r="O24"/>
      <c r="P24"/>
      <c r="Q24"/>
      <c r="R24"/>
      <c r="S24"/>
    </row>
    <row r="25" spans="1:19">
      <c r="O25"/>
      <c r="P25"/>
      <c r="Q25"/>
      <c r="R25"/>
      <c r="S25"/>
    </row>
    <row r="26" spans="1:19">
      <c r="O26"/>
      <c r="P26"/>
      <c r="Q26"/>
      <c r="R26"/>
      <c r="S26"/>
    </row>
    <row r="27" spans="1:19">
      <c r="O27"/>
      <c r="P27"/>
      <c r="Q27"/>
      <c r="R27"/>
      <c r="S27"/>
    </row>
    <row r="28" spans="1:19">
      <c r="O28"/>
      <c r="P28"/>
      <c r="Q28"/>
      <c r="R28"/>
      <c r="S28"/>
    </row>
    <row r="29" spans="1:19">
      <c r="O29"/>
      <c r="P29"/>
      <c r="Q29"/>
      <c r="R29"/>
      <c r="S29"/>
    </row>
    <row r="30" spans="1:19">
      <c r="O30"/>
      <c r="P30"/>
      <c r="Q30"/>
      <c r="R30"/>
      <c r="S30"/>
    </row>
    <row r="31" spans="1:19">
      <c r="O31"/>
      <c r="P31"/>
      <c r="Q31"/>
      <c r="R31"/>
      <c r="S31"/>
    </row>
    <row r="32" spans="1:19">
      <c r="O32"/>
      <c r="P32"/>
      <c r="Q32"/>
      <c r="R32"/>
      <c r="S32"/>
    </row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D07BB-9EFC-4DB9-A5C2-7396A42CA8F8}">
  <dimension ref="A2:AA73"/>
  <sheetViews>
    <sheetView topLeftCell="A20" workbookViewId="0">
      <selection activeCell="D39" sqref="D39"/>
    </sheetView>
  </sheetViews>
  <sheetFormatPr defaultColWidth="9.1796875" defaultRowHeight="14.5"/>
  <cols>
    <col min="1" max="3" width="9.1796875" style="35"/>
    <col min="4" max="4" width="18.7265625" style="35" bestFit="1" customWidth="1"/>
    <col min="5" max="6" width="9.1796875" style="35"/>
    <col min="7" max="7" width="18.7265625" style="35" bestFit="1" customWidth="1"/>
    <col min="8" max="10" width="9.1796875" style="35"/>
    <col min="11" max="11" width="15.453125" style="35" bestFit="1" customWidth="1"/>
    <col min="12" max="12" width="9.1796875" style="35"/>
    <col min="13" max="14" width="18.7265625" style="35" bestFit="1" customWidth="1"/>
    <col min="15" max="18" width="9.1796875" style="35"/>
    <col min="19" max="19" width="12" style="35" bestFit="1" customWidth="1"/>
    <col min="20" max="20" width="9.1796875" style="35"/>
    <col min="21" max="21" width="15.453125" style="35" bestFit="1" customWidth="1"/>
    <col min="22" max="22" width="18.7265625" style="35" bestFit="1" customWidth="1"/>
    <col min="23" max="23" width="10.7265625" style="35" bestFit="1" customWidth="1"/>
    <col min="24" max="29" width="9.1796875" style="35"/>
    <col min="30" max="30" width="15.453125" style="35" bestFit="1" customWidth="1"/>
    <col min="31" max="31" width="9.1796875" style="35"/>
    <col min="32" max="32" width="10.7265625" style="35" bestFit="1" customWidth="1"/>
    <col min="33" max="16384" width="9.1796875" style="35"/>
  </cols>
  <sheetData>
    <row r="2" spans="1:27" ht="15.5">
      <c r="Q2" s="37"/>
      <c r="Z2" s="37" t="s">
        <v>35</v>
      </c>
      <c r="AA2" s="35" t="s">
        <v>96</v>
      </c>
    </row>
    <row r="3" spans="1:27" ht="15.5">
      <c r="P3" s="34"/>
      <c r="Q3" s="37"/>
      <c r="R3" s="37"/>
      <c r="T3" s="37"/>
      <c r="U3" s="41"/>
      <c r="X3" s="35" t="s">
        <v>84</v>
      </c>
      <c r="Y3" s="34">
        <v>2014</v>
      </c>
      <c r="Z3" s="37">
        <v>3821.6</v>
      </c>
      <c r="AA3" s="35">
        <v>-50.27</v>
      </c>
    </row>
    <row r="4" spans="1:27" ht="15.5">
      <c r="P4" s="34"/>
      <c r="Q4" s="37"/>
      <c r="R4" s="37"/>
      <c r="T4" s="37"/>
      <c r="U4" s="41"/>
      <c r="Y4" s="34">
        <v>2015</v>
      </c>
      <c r="Z4" s="37">
        <v>3952</v>
      </c>
      <c r="AA4" s="35">
        <v>-31.29</v>
      </c>
    </row>
    <row r="5" spans="1:27" ht="15.5">
      <c r="P5" s="34"/>
      <c r="Q5" s="37"/>
      <c r="R5" s="37"/>
      <c r="T5" s="37"/>
      <c r="U5" s="41"/>
      <c r="Y5" s="34">
        <v>2016</v>
      </c>
      <c r="Z5" s="37">
        <v>3977.1</v>
      </c>
      <c r="AA5" s="35">
        <v>-25.21</v>
      </c>
    </row>
    <row r="6" spans="1:27" ht="15.5">
      <c r="P6" s="34"/>
      <c r="Q6" s="37"/>
      <c r="R6" s="37"/>
      <c r="T6" s="37"/>
      <c r="U6" s="41"/>
      <c r="Y6" s="34">
        <v>2017</v>
      </c>
      <c r="Z6" s="37">
        <v>4332.8</v>
      </c>
      <c r="AA6" s="35">
        <v>-20.7</v>
      </c>
    </row>
    <row r="7" spans="1:27" ht="15.5">
      <c r="P7" s="34"/>
      <c r="Q7" s="37"/>
      <c r="R7" s="37"/>
      <c r="T7" s="37"/>
      <c r="U7" s="41"/>
      <c r="Y7" s="34">
        <v>2018</v>
      </c>
      <c r="Z7" s="37">
        <v>4105.8999999999996</v>
      </c>
      <c r="AA7" s="35">
        <v>15.69</v>
      </c>
    </row>
    <row r="8" spans="1:27" ht="15.5">
      <c r="P8" s="34"/>
      <c r="Q8" s="37"/>
      <c r="R8" s="37"/>
      <c r="T8" s="37"/>
      <c r="U8" s="41"/>
      <c r="Y8" s="34">
        <v>2019</v>
      </c>
      <c r="Z8" s="37">
        <v>3988.8</v>
      </c>
      <c r="AA8" s="35">
        <v>-7.02</v>
      </c>
    </row>
    <row r="9" spans="1:27" ht="15.5">
      <c r="P9" s="34"/>
      <c r="Q9" s="37"/>
      <c r="R9" s="37"/>
      <c r="T9" s="37"/>
      <c r="U9" s="41"/>
      <c r="Y9" s="34">
        <v>2020</v>
      </c>
      <c r="Z9" s="37">
        <v>4333.3999999999996</v>
      </c>
      <c r="AA9" s="35">
        <v>-17.079999999999998</v>
      </c>
    </row>
    <row r="10" spans="1:27" ht="15.5">
      <c r="P10" s="34"/>
      <c r="Q10" s="37"/>
      <c r="R10" s="37"/>
      <c r="T10" s="37"/>
      <c r="U10" s="41"/>
      <c r="Y10" s="34">
        <v>2021</v>
      </c>
      <c r="Z10" s="37">
        <v>4318.7</v>
      </c>
      <c r="AA10" s="35">
        <v>-6.53</v>
      </c>
    </row>
    <row r="11" spans="1:27" ht="15.5">
      <c r="Q11" s="37"/>
      <c r="Y11" s="35">
        <v>2022</v>
      </c>
      <c r="Z11" s="37">
        <v>4191.3999999999996</v>
      </c>
      <c r="AA11" s="35">
        <v>-5.87</v>
      </c>
    </row>
    <row r="14" spans="1:27" ht="15.5">
      <c r="A14" s="38"/>
      <c r="Q14" s="37"/>
    </row>
    <row r="15" spans="1:27" ht="15.5">
      <c r="A15" s="38"/>
      <c r="P15" s="34"/>
      <c r="Q15" s="37"/>
      <c r="S15" s="39"/>
    </row>
    <row r="16" spans="1:27" ht="15.5">
      <c r="A16" s="38"/>
      <c r="P16" s="34"/>
      <c r="Q16" s="37"/>
      <c r="S16" s="40"/>
    </row>
    <row r="17" spans="1:23" ht="15.5">
      <c r="A17" s="38"/>
      <c r="P17" s="34"/>
      <c r="Q17" s="37"/>
      <c r="S17" s="39"/>
    </row>
    <row r="18" spans="1:23" ht="15.5">
      <c r="A18" s="38"/>
      <c r="P18" s="34"/>
      <c r="Q18" s="37"/>
      <c r="S18" s="40"/>
    </row>
    <row r="19" spans="1:23" ht="15.5">
      <c r="A19" s="38"/>
      <c r="P19" s="34"/>
      <c r="Q19" s="37"/>
      <c r="S19" s="39"/>
    </row>
    <row r="20" spans="1:23" ht="15.5">
      <c r="A20" s="38"/>
      <c r="P20" s="34"/>
      <c r="Q20" s="37"/>
      <c r="S20" s="40"/>
    </row>
    <row r="21" spans="1:23" ht="15.5">
      <c r="A21" s="38"/>
      <c r="P21" s="34"/>
      <c r="Q21" s="37"/>
      <c r="S21" s="39"/>
    </row>
    <row r="22" spans="1:23" ht="15.5">
      <c r="T22" s="34"/>
      <c r="U22" s="37"/>
      <c r="W22" s="37"/>
    </row>
    <row r="23" spans="1:23" ht="15.5">
      <c r="W23" s="37"/>
    </row>
    <row r="25" spans="1:23" ht="15.5">
      <c r="E25" s="35" t="s">
        <v>78</v>
      </c>
      <c r="K25" s="37"/>
    </row>
    <row r="26" spans="1:23" ht="15.5">
      <c r="E26" s="35" t="s">
        <v>35</v>
      </c>
      <c r="F26" s="35" t="s">
        <v>97</v>
      </c>
      <c r="J26" s="34"/>
      <c r="K26" s="37"/>
      <c r="L26" s="37"/>
      <c r="M26" s="42"/>
    </row>
    <row r="27" spans="1:23" ht="15.5">
      <c r="D27" s="34">
        <v>2014</v>
      </c>
      <c r="E27" s="35">
        <v>1956.6</v>
      </c>
      <c r="F27" s="43">
        <v>-14.82</v>
      </c>
      <c r="J27" s="34"/>
      <c r="K27" s="37"/>
      <c r="L27" s="37"/>
      <c r="M27" s="42"/>
    </row>
    <row r="28" spans="1:23" ht="15.5">
      <c r="D28" s="34">
        <v>2015</v>
      </c>
      <c r="E28" s="35">
        <v>1591.5</v>
      </c>
      <c r="F28" s="43">
        <v>-13.74</v>
      </c>
      <c r="J28" s="34"/>
      <c r="K28" s="37"/>
      <c r="L28" s="37"/>
      <c r="M28" s="42"/>
    </row>
    <row r="29" spans="1:23" ht="15.5">
      <c r="D29" s="34">
        <v>2016</v>
      </c>
      <c r="E29" s="35">
        <v>1942.7</v>
      </c>
      <c r="F29" s="43">
        <v>1.38</v>
      </c>
      <c r="J29" s="34"/>
      <c r="K29" s="37"/>
      <c r="L29" s="37"/>
      <c r="M29" s="42"/>
    </row>
    <row r="30" spans="1:23" ht="15.5">
      <c r="D30" s="34">
        <v>2017</v>
      </c>
      <c r="E30" s="35">
        <v>2069.4</v>
      </c>
      <c r="F30" s="43">
        <v>-9.5</v>
      </c>
      <c r="J30" s="34"/>
      <c r="K30" s="37"/>
      <c r="L30" s="37"/>
      <c r="M30" s="42"/>
    </row>
    <row r="31" spans="1:23" ht="15.5">
      <c r="D31" s="34">
        <v>2018</v>
      </c>
      <c r="E31" s="35">
        <v>1678</v>
      </c>
      <c r="F31" s="43">
        <v>-28.11</v>
      </c>
      <c r="J31" s="34"/>
      <c r="K31" s="37"/>
      <c r="L31" s="37"/>
      <c r="M31" s="42"/>
    </row>
    <row r="32" spans="1:23" ht="15.5">
      <c r="D32" s="34">
        <v>2019</v>
      </c>
      <c r="E32" s="35">
        <v>1918.6</v>
      </c>
      <c r="F32" s="43">
        <v>-18.559999999999999</v>
      </c>
      <c r="J32" s="34"/>
      <c r="K32" s="37"/>
      <c r="L32" s="37"/>
      <c r="M32" s="42"/>
    </row>
    <row r="33" spans="4:13" ht="15.5">
      <c r="D33" s="34">
        <v>2020</v>
      </c>
      <c r="E33" s="35">
        <v>1777.2</v>
      </c>
      <c r="F33" s="43">
        <v>-14.83</v>
      </c>
      <c r="J33" s="34"/>
      <c r="K33" s="37"/>
      <c r="L33" s="37"/>
      <c r="M33" s="42"/>
    </row>
    <row r="34" spans="4:13" ht="15.5">
      <c r="D34" s="34">
        <v>2021</v>
      </c>
      <c r="E34" s="35">
        <v>1833.4</v>
      </c>
      <c r="F34" s="43">
        <v>-1.25</v>
      </c>
    </row>
    <row r="35" spans="4:13">
      <c r="D35" s="35">
        <v>2022</v>
      </c>
      <c r="E35" s="35">
        <v>1582.7</v>
      </c>
      <c r="F35" s="43">
        <v>-20.07</v>
      </c>
    </row>
    <row r="49" spans="13:17" ht="15.5">
      <c r="N49" s="37"/>
    </row>
    <row r="50" spans="13:17" ht="15.5">
      <c r="M50" s="34"/>
      <c r="N50" s="37"/>
      <c r="Q50" s="37"/>
    </row>
    <row r="51" spans="13:17" ht="15.5">
      <c r="M51" s="34"/>
      <c r="N51" s="37"/>
      <c r="Q51" s="37"/>
    </row>
    <row r="52" spans="13:17" ht="15.5">
      <c r="M52" s="34"/>
      <c r="N52" s="37"/>
      <c r="Q52" s="37"/>
    </row>
    <row r="53" spans="13:17" ht="15.5">
      <c r="M53" s="34"/>
      <c r="N53" s="37"/>
      <c r="Q53" s="37"/>
    </row>
    <row r="54" spans="13:17" ht="15.5">
      <c r="M54" s="34"/>
      <c r="N54" s="37"/>
      <c r="Q54" s="37"/>
    </row>
    <row r="55" spans="13:17" ht="15.5">
      <c r="M55" s="34"/>
      <c r="N55" s="37"/>
      <c r="Q55" s="37"/>
    </row>
    <row r="56" spans="13:17" ht="15.5">
      <c r="M56" s="34"/>
      <c r="N56" s="37"/>
      <c r="Q56" s="37"/>
    </row>
    <row r="57" spans="13:17" ht="15.5">
      <c r="M57" s="34"/>
      <c r="N57" s="37"/>
      <c r="Q57" s="37"/>
    </row>
    <row r="58" spans="13:17" ht="15.5">
      <c r="N58" s="37"/>
      <c r="Q58" s="37"/>
    </row>
    <row r="64" spans="13:17" ht="15.5">
      <c r="N64" s="37"/>
    </row>
    <row r="65" spans="13:14" ht="15.5">
      <c r="M65" s="34"/>
      <c r="N65" s="37"/>
    </row>
    <row r="66" spans="13:14" ht="15.5">
      <c r="M66" s="34"/>
      <c r="N66" s="37"/>
    </row>
    <row r="67" spans="13:14" ht="15.5">
      <c r="M67" s="34"/>
      <c r="N67" s="37"/>
    </row>
    <row r="68" spans="13:14" ht="15.5">
      <c r="M68" s="34"/>
      <c r="N68" s="37"/>
    </row>
    <row r="69" spans="13:14" ht="15.5">
      <c r="M69" s="34"/>
      <c r="N69" s="37"/>
    </row>
    <row r="70" spans="13:14" ht="15.5">
      <c r="M70" s="34"/>
      <c r="N70" s="37"/>
    </row>
    <row r="71" spans="13:14" ht="15.5">
      <c r="M71" s="34"/>
      <c r="N71" s="37"/>
    </row>
    <row r="72" spans="13:14" ht="15.5">
      <c r="M72" s="34"/>
      <c r="N72" s="37"/>
    </row>
    <row r="73" spans="13:14" ht="15.5">
      <c r="M73" s="41"/>
      <c r="N73" s="3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Quarter-data</vt:lpstr>
      <vt:lpstr>cagr</vt:lpstr>
      <vt:lpstr>international</vt:lpstr>
      <vt:lpstr>Production-kharif</vt:lpstr>
      <vt:lpstr>irrigated area</vt:lpstr>
      <vt:lpstr>Souce of irrigation</vt:lpstr>
      <vt:lpstr>monsoon-deviation</vt:lpstr>
      <vt:lpstr>subdivision</vt:lpstr>
      <vt:lpstr>2015-2019</vt:lpstr>
      <vt:lpstr>micro-irrigation</vt:lpstr>
      <vt:lpstr>Institutional VS non Inst crdit</vt:lpstr>
      <vt:lpstr>Term loan and Crop loan </vt:lpstr>
      <vt:lpstr>GLC</vt:lpstr>
      <vt:lpstr>sustainability-data</vt:lpstr>
      <vt:lpstr>milk-egg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deepika.s86@outlook.com</cp:lastModifiedBy>
  <dcterms:created xsi:type="dcterms:W3CDTF">2015-06-05T18:17:20Z</dcterms:created>
  <dcterms:modified xsi:type="dcterms:W3CDTF">2025-01-30T05:50:24Z</dcterms:modified>
</cp:coreProperties>
</file>