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reya\Downloads\"/>
    </mc:Choice>
  </mc:AlternateContent>
  <xr:revisionPtr revIDLastSave="0" documentId="13_ncr:1_{2B19C52D-6336-471B-874D-CEDF66B2AD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K17" i="1" l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C8" i="1"/>
  <c r="K8" i="1" s="1"/>
  <c r="B8" i="1"/>
  <c r="J8" i="1" s="1"/>
  <c r="K7" i="1"/>
  <c r="J7" i="1"/>
  <c r="C6" i="1"/>
  <c r="K6" i="1" s="1"/>
  <c r="B6" i="1"/>
  <c r="J6" i="1" s="1"/>
  <c r="K5" i="1"/>
  <c r="J5" i="1"/>
</calcChain>
</file>

<file path=xl/sharedStrings.xml><?xml version="1.0" encoding="utf-8"?>
<sst xmlns="http://schemas.openxmlformats.org/spreadsheetml/2006/main" count="45" uniqueCount="37">
  <si>
    <t>Period</t>
  </si>
  <si>
    <t xml:space="preserve">Public (IPO+FPO) </t>
  </si>
  <si>
    <t>Rights</t>
  </si>
  <si>
    <t>QIPs</t>
  </si>
  <si>
    <t>Preferential issues</t>
  </si>
  <si>
    <t>Total</t>
  </si>
  <si>
    <t>No. of issues</t>
  </si>
  <si>
    <t>Amount              (₹ crore)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</si>
  <si>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</si>
  <si>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</si>
  <si>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</si>
  <si>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</si>
  <si>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</si>
  <si>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</si>
  <si>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</si>
  <si>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</si>
  <si>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</si>
  <si>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</si>
  <si>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</si>
  <si>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 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</si>
  <si>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</si>
  <si>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</si>
  <si>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</si>
  <si>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</si>
  <si>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</si>
  <si>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</si>
  <si>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</si>
  <si>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</si>
  <si>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</si>
  <si>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</si>
  <si>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</si>
  <si>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Source : SEBI</t>
  </si>
  <si>
    <t>Note: Equity public issues also includes issues listed on SME platform.  The data is based on the listing date.</t>
  </si>
  <si>
    <t>#Till November 30</t>
  </si>
  <si>
    <t>Table 3.8.  Primary Market Resource Mobilisation through Public and Rights Issues (Equity)</t>
  </si>
  <si>
    <t>2022-23#</t>
  </si>
  <si>
    <t>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</si>
</sst>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mmm/yyyy;@"/>
    <numFmt numFmtId="165" formatCode="[$-409]d\-mmm\-yy;@"/>
    <numFmt numFmtId="166" formatCode="_ * #,##0_ ;_ * \-#,##0_ ;_ * &quot;-&quot;??_ ;_ @_ 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b/>
      <sz val="9"/>
      <color theme="1"/>
      <name val="Garamond"/>
      <family val="1"/>
    </font>
    <font>
      <sz val="10"/>
      <color theme="1"/>
      <name val="Garamond"/>
      <family val="2"/>
    </font>
    <font>
      <b/>
      <sz val="9"/>
      <name val="Garamond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Garamond"/>
      <family val="1"/>
    </font>
    <font>
      <sz val="9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4" fillId="0" borderId="0"/>
    <xf numFmtId="164" fontId="6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165" fontId="5" fillId="0" borderId="5" xfId="2" applyNumberFormat="1" applyFont="1" applyBorder="1" applyAlignment="1">
      <alignment horizontal="center" vertical="top" wrapText="1"/>
    </xf>
    <xf numFmtId="165" fontId="5" fillId="0" borderId="3" xfId="2" applyNumberFormat="1" applyFont="1" applyBorder="1" applyAlignment="1">
      <alignment horizontal="center" vertical="top" wrapText="1"/>
    </xf>
    <xf numFmtId="0" fontId="7" fillId="0" borderId="5" xfId="0" quotePrefix="1" applyFont="1" applyBorder="1" applyAlignment="1">
      <alignment horizontal="center"/>
    </xf>
    <xf numFmtId="0" fontId="8" fillId="0" borderId="5" xfId="0" quotePrefix="1" applyFont="1" applyBorder="1" applyAlignment="1">
      <alignment horizontal="center"/>
    </xf>
    <xf numFmtId="16" fontId="9" fillId="2" borderId="5" xfId="0" quotePrefix="1" applyNumberFormat="1" applyFont="1" applyFill="1" applyBorder="1" applyAlignment="1">
      <alignment horizontal="center"/>
    </xf>
    <xf numFmtId="1" fontId="5" fillId="0" borderId="5" xfId="1" applyNumberFormat="1" applyFont="1" applyBorder="1"/>
    <xf numFmtId="166" fontId="10" fillId="0" borderId="5" xfId="3" applyNumberFormat="1" applyFont="1" applyFill="1" applyBorder="1" applyAlignment="1">
      <alignment horizontal="left"/>
    </xf>
    <xf numFmtId="167" fontId="10" fillId="0" borderId="5" xfId="3" applyNumberFormat="1" applyFont="1" applyFill="1" applyBorder="1" applyAlignment="1">
      <alignment horizontal="left"/>
    </xf>
    <xf numFmtId="167" fontId="11" fillId="0" borderId="5" xfId="3" applyNumberFormat="1" applyFont="1" applyFill="1" applyBorder="1" applyAlignment="1">
      <alignment horizontal="left" vertical="center"/>
    </xf>
    <xf numFmtId="167" fontId="10" fillId="2" borderId="5" xfId="3" applyNumberFormat="1" applyFont="1" applyFill="1" applyBorder="1" applyAlignment="1">
      <alignment horizontal="left"/>
    </xf>
    <xf numFmtId="1" fontId="5" fillId="0" borderId="0" xfId="1" applyNumberFormat="1" applyFont="1"/>
    <xf numFmtId="166" fontId="10" fillId="0" borderId="0" xfId="3" applyNumberFormat="1" applyFont="1" applyFill="1" applyBorder="1" applyAlignment="1">
      <alignment horizontal="left"/>
    </xf>
    <xf numFmtId="167" fontId="10" fillId="2" borderId="0" xfId="3" applyNumberFormat="1" applyFont="1" applyFill="1" applyBorder="1" applyAlignment="1">
      <alignment horizontal="left"/>
    </xf>
    <xf numFmtId="167" fontId="11" fillId="0" borderId="0" xfId="3" applyNumberFormat="1" applyFont="1" applyFill="1" applyBorder="1" applyAlignment="1">
      <alignment horizontal="left" vertical="center"/>
    </xf>
    <xf numFmtId="167" fontId="10" fillId="0" borderId="0" xfId="3" applyNumberFormat="1" applyFont="1" applyFill="1" applyBorder="1" applyAlignment="1">
      <alignment horizontal="left"/>
    </xf>
    <xf numFmtId="43" fontId="10" fillId="0" borderId="0" xfId="3" applyFont="1" applyFill="1" applyBorder="1" applyAlignment="1">
      <alignment horizontal="center"/>
    </xf>
    <xf numFmtId="166" fontId="10" fillId="0" borderId="0" xfId="3" applyNumberFormat="1" applyFont="1" applyFill="1" applyBorder="1" applyAlignment="1">
      <alignment horizontal="center"/>
    </xf>
    <xf numFmtId="166" fontId="11" fillId="0" borderId="0" xfId="3" applyNumberFormat="1" applyFont="1" applyFill="1" applyBorder="1" applyAlignment="1">
      <alignment horizontal="center" vertical="center"/>
    </xf>
    <xf numFmtId="43" fontId="11" fillId="0" borderId="0" xfId="3" applyFont="1" applyFill="1" applyBorder="1" applyAlignment="1">
      <alignment horizontal="center" vertical="center"/>
    </xf>
    <xf numFmtId="1" fontId="5" fillId="0" borderId="6" xfId="1" applyNumberFormat="1" applyFont="1" applyBorder="1"/>
    <xf numFmtId="0" fontId="2" fillId="0" borderId="7" xfId="0" applyFont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164" fontId="5" fillId="0" borderId="3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6" fontId="11" fillId="0" borderId="5" xfId="3" applyNumberFormat="1" applyFont="1" applyFill="1" applyBorder="1" applyAlignment="1">
      <alignment horizontal="left"/>
    </xf>
    <xf numFmtId="167" fontId="11" fillId="2" borderId="5" xfId="3" applyNumberFormat="1" applyFont="1" applyFill="1" applyBorder="1" applyAlignment="1">
      <alignment horizontal="left"/>
    </xf>
    <xf numFmtId="167" fontId="11" fillId="0" borderId="5" xfId="3" applyNumberFormat="1" applyFont="1" applyFill="1" applyBorder="1" applyAlignment="1">
      <alignment horizontal="left"/>
    </xf>
  </cellXfs>
  <cellStyles count="4">
    <cellStyle name="Comma 2" xfId="3" xr:uid="{00000000-0005-0000-0000-000000000000}"/>
    <cellStyle name="Normal" xfId="0" builtinId="0"/>
    <cellStyle name="Normal 2 3" xfId="1" xr:uid="{00000000-0005-0000-0000-000002000000}"/>
    <cellStyle name="Normal_Sanju Tables_tables-oct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A16" sqref="A16"/>
    </sheetView>
  </sheetViews>
  <sheetFormatPr defaultRowHeight="14.5" x14ac:dyDescent="0.35"/>
  <sheetData>
    <row r="1" spans="1:12" ht="15.5" x14ac:dyDescent="0.35">
      <c r="A1" s="22" t="s">
        <v>34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2" x14ac:dyDescent="0.35">
      <c r="A2" s="25" t="s">
        <v>0</v>
      </c>
      <c r="B2" s="23" t="s">
        <v>1</v>
      </c>
      <c r="C2" s="24"/>
      <c r="D2" s="23" t="s">
        <v>2</v>
      </c>
      <c r="E2" s="24"/>
      <c r="F2" s="23" t="s">
        <v>3</v>
      </c>
      <c r="G2" s="24"/>
      <c r="H2" s="23" t="s">
        <v>4</v>
      </c>
      <c r="I2" s="24"/>
      <c r="J2" s="23" t="s">
        <v>5</v>
      </c>
      <c r="K2" s="24"/>
    </row>
    <row r="3" spans="1:12" ht="24" x14ac:dyDescent="0.35">
      <c r="A3" s="26"/>
      <c r="B3" s="2" t="s">
        <v>6</v>
      </c>
      <c r="C3" s="3" t="s">
        <v>7</v>
      </c>
      <c r="D3" s="2" t="s">
        <v>6</v>
      </c>
      <c r="E3" s="3" t="s">
        <v>7</v>
      </c>
      <c r="F3" s="2" t="s">
        <v>6</v>
      </c>
      <c r="G3" s="3" t="s">
        <v>7</v>
      </c>
      <c r="H3" s="2" t="s">
        <v>6</v>
      </c>
      <c r="I3" s="3" t="s">
        <v>7</v>
      </c>
      <c r="J3" s="2" t="s">
        <v>6</v>
      </c>
      <c r="K3" s="3" t="s">
        <v>7</v>
      </c>
    </row>
    <row r="4" spans="1:12" ht="15.5" x14ac:dyDescent="0.35">
      <c r="A4" s="4" t="s">
        <v>8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6" t="s">
        <v>19</v>
      </c>
    </row>
    <row r="5" spans="1:12" x14ac:dyDescent="0.35">
      <c r="A5" s="7" t="s">
        <v>20</v>
      </c>
      <c r="B5" s="8">
        <v>55</v>
      </c>
      <c r="C5" s="9">
        <v>46434.833690300002</v>
      </c>
      <c r="D5" s="10">
        <v>24</v>
      </c>
      <c r="E5" s="10">
        <v>6057.9152531500004</v>
      </c>
      <c r="F5" s="9">
        <v>50</v>
      </c>
      <c r="G5" s="9">
        <v>24293.986855884999</v>
      </c>
      <c r="H5" s="10">
        <v>476</v>
      </c>
      <c r="I5" s="10">
        <v>31710.30446151998</v>
      </c>
      <c r="J5" s="9">
        <f>B5+D5+F5+H5</f>
        <v>605</v>
      </c>
      <c r="K5" s="9">
        <f>C5+E5+G5+I5</f>
        <v>108497.04026085498</v>
      </c>
    </row>
    <row r="6" spans="1:12" x14ac:dyDescent="0.35">
      <c r="A6" s="7" t="s">
        <v>21</v>
      </c>
      <c r="B6" s="8">
        <f>27+1</f>
        <v>28</v>
      </c>
      <c r="C6" s="9">
        <f>4870.495321+4578.02</f>
        <v>9448.5153210000008</v>
      </c>
      <c r="D6" s="10">
        <v>22</v>
      </c>
      <c r="E6" s="10">
        <v>7029.1668730469528</v>
      </c>
      <c r="F6" s="10">
        <v>5</v>
      </c>
      <c r="G6" s="10">
        <v>520.22756545000004</v>
      </c>
      <c r="H6" s="10">
        <v>329</v>
      </c>
      <c r="I6" s="10">
        <v>24626.486916462003</v>
      </c>
      <c r="J6" s="9">
        <f t="shared" ref="J6:K17" si="0">B6+D6+F6+H6</f>
        <v>384</v>
      </c>
      <c r="K6" s="9">
        <f t="shared" si="0"/>
        <v>41624.396675958953</v>
      </c>
    </row>
    <row r="7" spans="1:12" x14ac:dyDescent="0.35">
      <c r="A7" s="7" t="s">
        <v>22</v>
      </c>
      <c r="B7" s="8">
        <v>29</v>
      </c>
      <c r="C7" s="9">
        <v>6429.8252100000009</v>
      </c>
      <c r="D7" s="10">
        <v>16</v>
      </c>
      <c r="E7" s="10">
        <v>5555.7912286749997</v>
      </c>
      <c r="F7" s="10">
        <v>11</v>
      </c>
      <c r="G7" s="10">
        <v>10487.551184053002</v>
      </c>
      <c r="H7" s="10">
        <v>422</v>
      </c>
      <c r="I7" s="10">
        <v>45632.176264123977</v>
      </c>
      <c r="J7" s="9">
        <f t="shared" si="0"/>
        <v>478</v>
      </c>
      <c r="K7" s="9">
        <f t="shared" si="0"/>
        <v>68105.343886851973</v>
      </c>
    </row>
    <row r="8" spans="1:12" x14ac:dyDescent="0.35">
      <c r="A8" s="7" t="s">
        <v>23</v>
      </c>
      <c r="B8" s="8">
        <f>41+2</f>
        <v>43</v>
      </c>
      <c r="C8" s="9">
        <f>1547.8241064+7456.77</f>
        <v>9004.5941063999999</v>
      </c>
      <c r="D8" s="10">
        <v>13</v>
      </c>
      <c r="E8" s="10">
        <v>3063.2721377999997</v>
      </c>
      <c r="F8" s="10">
        <v>16</v>
      </c>
      <c r="G8" s="10">
        <v>13391.451333200001</v>
      </c>
      <c r="H8" s="10">
        <v>361</v>
      </c>
      <c r="I8" s="10">
        <v>55791.793842767009</v>
      </c>
      <c r="J8" s="9">
        <f t="shared" si="0"/>
        <v>433</v>
      </c>
      <c r="K8" s="9">
        <f t="shared" si="0"/>
        <v>81251.111420166999</v>
      </c>
    </row>
    <row r="9" spans="1:12" x14ac:dyDescent="0.35">
      <c r="A9" s="7" t="s">
        <v>24</v>
      </c>
      <c r="B9" s="8">
        <v>43</v>
      </c>
      <c r="C9" s="9">
        <v>1646.7699610999998</v>
      </c>
      <c r="D9" s="10">
        <v>18</v>
      </c>
      <c r="E9" s="10">
        <v>7787.2712106749996</v>
      </c>
      <c r="F9" s="10">
        <v>42</v>
      </c>
      <c r="G9" s="10">
        <v>27669.998177297006</v>
      </c>
      <c r="H9" s="10">
        <v>391</v>
      </c>
      <c r="I9" s="10">
        <v>22161.815000344992</v>
      </c>
      <c r="J9" s="9">
        <f t="shared" si="0"/>
        <v>494</v>
      </c>
      <c r="K9" s="9">
        <f t="shared" si="0"/>
        <v>59265.854349416994</v>
      </c>
    </row>
    <row r="10" spans="1:12" x14ac:dyDescent="0.35">
      <c r="A10" s="7" t="s">
        <v>25</v>
      </c>
      <c r="B10" s="8">
        <v>70</v>
      </c>
      <c r="C10" s="9">
        <v>15676.62</v>
      </c>
      <c r="D10" s="10">
        <v>14</v>
      </c>
      <c r="E10" s="10">
        <v>10754.823624000001</v>
      </c>
      <c r="F10" s="10">
        <v>20</v>
      </c>
      <c r="G10" s="10">
        <v>14438.017531013</v>
      </c>
      <c r="H10" s="10">
        <v>367</v>
      </c>
      <c r="I10" s="10">
        <v>50532.579847893066</v>
      </c>
      <c r="J10" s="9">
        <f t="shared" si="0"/>
        <v>471</v>
      </c>
      <c r="K10" s="9">
        <f t="shared" si="0"/>
        <v>91402.041002906073</v>
      </c>
    </row>
    <row r="11" spans="1:12" x14ac:dyDescent="0.35">
      <c r="A11" s="7" t="s">
        <v>26</v>
      </c>
      <c r="B11" s="8">
        <v>106</v>
      </c>
      <c r="C11" s="9">
        <v>29209.645673599996</v>
      </c>
      <c r="D11" s="10">
        <v>12</v>
      </c>
      <c r="E11" s="10">
        <v>3273.7226982750003</v>
      </c>
      <c r="F11" s="10">
        <v>20</v>
      </c>
      <c r="G11" s="10">
        <v>8464.3520974929997</v>
      </c>
      <c r="H11" s="10">
        <v>409</v>
      </c>
      <c r="I11" s="10">
        <v>44234.875400261961</v>
      </c>
      <c r="J11" s="9">
        <f t="shared" si="0"/>
        <v>547</v>
      </c>
      <c r="K11" s="9">
        <f t="shared" si="0"/>
        <v>85182.595869629964</v>
      </c>
    </row>
    <row r="12" spans="1:12" x14ac:dyDescent="0.35">
      <c r="A12" s="7" t="s">
        <v>27</v>
      </c>
      <c r="B12" s="8">
        <v>189</v>
      </c>
      <c r="C12" s="9">
        <v>78497.4487123</v>
      </c>
      <c r="D12" s="10">
        <v>23</v>
      </c>
      <c r="E12" s="10">
        <v>21267.503251650003</v>
      </c>
      <c r="F12" s="10">
        <v>54</v>
      </c>
      <c r="G12" s="10">
        <v>71033.088592300002</v>
      </c>
      <c r="H12" s="10">
        <v>420</v>
      </c>
      <c r="I12" s="10">
        <v>59526.776031682006</v>
      </c>
      <c r="J12" s="9">
        <f t="shared" si="0"/>
        <v>686</v>
      </c>
      <c r="K12" s="9">
        <f t="shared" si="0"/>
        <v>230324.81658793203</v>
      </c>
    </row>
    <row r="13" spans="1:12" x14ac:dyDescent="0.35">
      <c r="A13" s="7" t="s">
        <v>28</v>
      </c>
      <c r="B13" s="8">
        <v>136</v>
      </c>
      <c r="C13" s="9">
        <v>21720.383522300002</v>
      </c>
      <c r="D13" s="10">
        <v>9</v>
      </c>
      <c r="E13" s="10">
        <v>2001.4683309999998</v>
      </c>
      <c r="F13" s="10">
        <v>14</v>
      </c>
      <c r="G13" s="10">
        <v>8678.3094183949997</v>
      </c>
      <c r="H13" s="10">
        <v>402</v>
      </c>
      <c r="I13" s="10">
        <v>210159.11748593501</v>
      </c>
      <c r="J13" s="9">
        <f t="shared" si="0"/>
        <v>561</v>
      </c>
      <c r="K13" s="9">
        <f t="shared" si="0"/>
        <v>242559.27875763003</v>
      </c>
    </row>
    <row r="14" spans="1:12" x14ac:dyDescent="0.35">
      <c r="A14" s="7" t="s">
        <v>29</v>
      </c>
      <c r="B14" s="8">
        <v>62</v>
      </c>
      <c r="C14" s="9">
        <v>21382.324933599994</v>
      </c>
      <c r="D14" s="10">
        <v>17</v>
      </c>
      <c r="E14" s="10">
        <v>55666.84708295</v>
      </c>
      <c r="F14" s="10">
        <v>14</v>
      </c>
      <c r="G14" s="10">
        <v>54389.2</v>
      </c>
      <c r="H14" s="10">
        <v>284</v>
      </c>
      <c r="I14" s="10">
        <v>174886.46817527595</v>
      </c>
      <c r="J14" s="9">
        <f t="shared" si="0"/>
        <v>377</v>
      </c>
      <c r="K14" s="9">
        <f t="shared" si="0"/>
        <v>306324.84019182593</v>
      </c>
    </row>
    <row r="15" spans="1:12" x14ac:dyDescent="0.35">
      <c r="A15" s="7" t="s">
        <v>30</v>
      </c>
      <c r="B15" s="8">
        <v>57</v>
      </c>
      <c r="C15" s="9">
        <v>46059.73</v>
      </c>
      <c r="D15" s="10">
        <v>21</v>
      </c>
      <c r="E15" s="10">
        <v>64058.61</v>
      </c>
      <c r="F15" s="10">
        <v>31</v>
      </c>
      <c r="G15" s="10">
        <v>78738</v>
      </c>
      <c r="H15" s="10">
        <v>234</v>
      </c>
      <c r="I15" s="10">
        <v>40939.53</v>
      </c>
      <c r="J15" s="9">
        <f t="shared" si="0"/>
        <v>343</v>
      </c>
      <c r="K15" s="9">
        <f>C15+E15+G15+I15</f>
        <v>229795.87</v>
      </c>
    </row>
    <row r="16" spans="1:12" x14ac:dyDescent="0.35">
      <c r="A16" s="7" t="s">
        <v>36</v>
      </c>
      <c r="B16" s="27">
        <v>121</v>
      </c>
      <c r="C16" s="28">
        <v>112568</v>
      </c>
      <c r="D16" s="10">
        <v>43</v>
      </c>
      <c r="E16" s="10">
        <v>26327</v>
      </c>
      <c r="F16" s="10">
        <v>29</v>
      </c>
      <c r="G16" s="10">
        <v>31440</v>
      </c>
      <c r="H16" s="10">
        <v>349</v>
      </c>
      <c r="I16" s="10">
        <v>60695</v>
      </c>
      <c r="J16" s="29">
        <f t="shared" si="0"/>
        <v>542</v>
      </c>
      <c r="K16" s="29">
        <f t="shared" si="0"/>
        <v>231030</v>
      </c>
    </row>
    <row r="17" spans="1:11" x14ac:dyDescent="0.35">
      <c r="A17" s="7" t="s">
        <v>35</v>
      </c>
      <c r="B17" s="8">
        <v>105</v>
      </c>
      <c r="C17" s="11">
        <v>52395</v>
      </c>
      <c r="D17" s="10">
        <v>37</v>
      </c>
      <c r="E17" s="10">
        <v>3436</v>
      </c>
      <c r="F17" s="10">
        <v>8</v>
      </c>
      <c r="G17" s="10">
        <v>4115</v>
      </c>
      <c r="H17" s="10">
        <v>298</v>
      </c>
      <c r="I17" s="10">
        <v>54414</v>
      </c>
      <c r="J17" s="9">
        <f t="shared" si="0"/>
        <v>448</v>
      </c>
      <c r="K17" s="9">
        <f t="shared" si="0"/>
        <v>114360</v>
      </c>
    </row>
    <row r="18" spans="1:11" x14ac:dyDescent="0.35">
      <c r="A18" s="12" t="s">
        <v>31</v>
      </c>
      <c r="B18" s="13"/>
      <c r="C18" s="14"/>
      <c r="D18" s="15"/>
      <c r="E18" s="15"/>
      <c r="F18" s="15"/>
      <c r="G18" s="15"/>
      <c r="H18" s="15"/>
      <c r="I18" s="15"/>
      <c r="J18" s="16"/>
      <c r="K18" s="16"/>
    </row>
    <row r="19" spans="1:11" x14ac:dyDescent="0.35">
      <c r="A19" s="12" t="s">
        <v>32</v>
      </c>
      <c r="B19" s="1"/>
      <c r="C19" s="17"/>
      <c r="D19" s="18"/>
      <c r="E19" s="17"/>
      <c r="F19" s="19"/>
      <c r="G19" s="20"/>
      <c r="H19" s="19"/>
      <c r="I19" s="20"/>
      <c r="J19" s="19"/>
      <c r="K19" s="20"/>
    </row>
    <row r="20" spans="1:11" x14ac:dyDescent="0.35">
      <c r="A20" s="21" t="s">
        <v>33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7">
    <mergeCell ref="A1:K1"/>
    <mergeCell ref="J2:K2"/>
    <mergeCell ref="A2:A3"/>
    <mergeCell ref="B2:C2"/>
    <mergeCell ref="D2:E2"/>
    <mergeCell ref="F2:G2"/>
    <mergeCell ref="H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Shreya bajaj</cp:lastModifiedBy>
  <dcterms:created xsi:type="dcterms:W3CDTF">2022-01-29T17:38:13Z</dcterms:created>
  <dcterms:modified xsi:type="dcterms:W3CDTF">2023-01-12T18:03:51Z</dcterms:modified>
</cp:coreProperties>
</file>