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0" yWindow="1740" windowWidth="19635" windowHeight="83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45" i="1" l="1"/>
  <c r="H45" i="1"/>
  <c r="G45" i="1"/>
  <c r="F45" i="1"/>
  <c r="F44" i="1"/>
  <c r="I39" i="1"/>
  <c r="F39" i="1"/>
  <c r="I38" i="1"/>
  <c r="F38" i="1"/>
  <c r="I37" i="1"/>
  <c r="G37" i="1"/>
  <c r="F37" i="1"/>
  <c r="I36" i="1"/>
  <c r="G36" i="1"/>
  <c r="F36" i="1"/>
  <c r="I35" i="1"/>
  <c r="H35" i="1"/>
  <c r="G35" i="1"/>
  <c r="F35" i="1"/>
  <c r="I34" i="1"/>
  <c r="G34" i="1"/>
  <c r="F34" i="1"/>
  <c r="I33" i="1"/>
  <c r="F33" i="1"/>
  <c r="I32" i="1"/>
  <c r="G32" i="1"/>
  <c r="F32" i="1"/>
  <c r="I31" i="1"/>
  <c r="G31" i="1"/>
  <c r="F31" i="1"/>
  <c r="I30" i="1"/>
  <c r="G30" i="1"/>
  <c r="I29" i="1"/>
  <c r="G29" i="1"/>
  <c r="F29" i="1"/>
  <c r="I28" i="1"/>
  <c r="G28" i="1"/>
  <c r="F28" i="1"/>
  <c r="I27" i="1"/>
  <c r="G27" i="1"/>
  <c r="F27" i="1"/>
  <c r="I26" i="1"/>
  <c r="G26" i="1"/>
  <c r="F26" i="1"/>
  <c r="I25" i="1"/>
  <c r="G25" i="1"/>
  <c r="F25" i="1"/>
  <c r="I24" i="1"/>
  <c r="G24" i="1"/>
  <c r="F24" i="1"/>
  <c r="I23" i="1"/>
  <c r="G23" i="1"/>
  <c r="F23" i="1"/>
  <c r="I22" i="1"/>
  <c r="G22" i="1"/>
  <c r="F22" i="1"/>
  <c r="I21" i="1"/>
  <c r="G21" i="1"/>
  <c r="F21" i="1"/>
  <c r="I20" i="1"/>
  <c r="G20" i="1"/>
  <c r="F20" i="1"/>
  <c r="I19" i="1"/>
  <c r="G19" i="1"/>
  <c r="F19" i="1"/>
  <c r="I18" i="1"/>
  <c r="G18" i="1"/>
  <c r="F18" i="1"/>
  <c r="I17" i="1"/>
  <c r="G17" i="1"/>
  <c r="F17" i="1"/>
  <c r="I16" i="1"/>
  <c r="G16" i="1"/>
  <c r="F16" i="1"/>
  <c r="I15" i="1"/>
  <c r="G15" i="1"/>
  <c r="F15" i="1"/>
  <c r="I14" i="1"/>
  <c r="G14" i="1"/>
  <c r="F14" i="1"/>
  <c r="I13" i="1"/>
  <c r="G13" i="1"/>
  <c r="F13" i="1"/>
  <c r="I12" i="1"/>
  <c r="G12" i="1"/>
  <c r="F12" i="1"/>
  <c r="I11" i="1"/>
  <c r="G11" i="1"/>
  <c r="F11" i="1"/>
  <c r="I10" i="1"/>
  <c r="G10" i="1"/>
  <c r="F10" i="1"/>
  <c r="I9" i="1"/>
  <c r="G9" i="1"/>
  <c r="F9" i="1"/>
  <c r="I8" i="1"/>
  <c r="G8" i="1"/>
  <c r="F8" i="1"/>
  <c r="I7" i="1"/>
  <c r="G7" i="1"/>
  <c r="F7" i="1"/>
  <c r="I6" i="1"/>
  <c r="G6" i="1"/>
  <c r="F6" i="1"/>
  <c r="I5" i="1"/>
  <c r="G5" i="1"/>
  <c r="F5" i="1"/>
</calcChain>
</file>

<file path=xl/sharedStrings.xml><?xml version="1.0" encoding="utf-8"?>
<sst xmlns="http://schemas.openxmlformats.org/spreadsheetml/2006/main" count="63" uniqueCount="48">
  <si>
    <t xml:space="preserve">Table 1.17  Yield Per Hectare of Major Crops </t>
  </si>
  <si>
    <t>(Kg. / Hectare)</t>
  </si>
  <si>
    <t>Group/Commodity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</si>
  <si>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</si>
  <si>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</si>
  <si>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</si>
  <si>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</si>
  <si>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</si>
  <si>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</si>
  <si>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</si>
  <si>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</si>
  <si>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r>
      <t>Foodgrains</t>
    </r>
    <r>
      <rPr>
        <b/>
        <vertAlign val="superscript"/>
        <sz val="10"/>
        <rFont val="Arial"/>
        <family val="2"/>
      </rPr>
      <t>a</t>
    </r>
  </si>
  <si>
    <t xml:space="preserve">   Kharif</t>
  </si>
  <si>
    <t xml:space="preserve">   Rabi</t>
  </si>
  <si>
    <r>
      <t>Cereals</t>
    </r>
    <r>
      <rPr>
        <b/>
        <vertAlign val="superscript"/>
        <sz val="10"/>
        <rFont val="Arial"/>
        <family val="2"/>
      </rPr>
      <t>b</t>
    </r>
  </si>
  <si>
    <r>
      <t>Nutri / Coarse Cereals</t>
    </r>
    <r>
      <rPr>
        <b/>
        <vertAlign val="superscript"/>
        <sz val="10"/>
        <rFont val="Arial"/>
        <family val="2"/>
      </rPr>
      <t>c</t>
    </r>
  </si>
  <si>
    <r>
      <t>Pulses</t>
    </r>
    <r>
      <rPr>
        <b/>
        <vertAlign val="superscript"/>
        <sz val="10"/>
        <rFont val="Arial"/>
        <family val="2"/>
      </rPr>
      <t>d</t>
    </r>
  </si>
  <si>
    <t>Rice</t>
  </si>
  <si>
    <t>Wheat</t>
  </si>
  <si>
    <t>Jowar</t>
  </si>
  <si>
    <t>Bajra</t>
  </si>
  <si>
    <t>Maize</t>
  </si>
  <si>
    <t>Tur</t>
  </si>
  <si>
    <t>Gram</t>
  </si>
  <si>
    <r>
      <t>Oilseeds</t>
    </r>
    <r>
      <rPr>
        <b/>
        <vertAlign val="superscript"/>
        <sz val="10"/>
        <rFont val="Arial"/>
        <family val="2"/>
      </rPr>
      <t>e</t>
    </r>
  </si>
  <si>
    <t>Groundnut</t>
  </si>
  <si>
    <t>Rapeseed and Mustard</t>
  </si>
  <si>
    <t>Sugarcane (tonnes/hect.)</t>
  </si>
  <si>
    <t>Cotton</t>
  </si>
  <si>
    <t>Jute and mesta</t>
  </si>
  <si>
    <t xml:space="preserve">   Jute</t>
  </si>
  <si>
    <t xml:space="preserve">   Mesta</t>
  </si>
  <si>
    <t>Plantation Crops</t>
  </si>
  <si>
    <t xml:space="preserve">   Tea </t>
  </si>
  <si>
    <t xml:space="preserve">   Coffee </t>
  </si>
  <si>
    <t xml:space="preserve">   Rubber ^</t>
  </si>
  <si>
    <t xml:space="preserve">   Potato (tonnes/hect.)</t>
  </si>
  <si>
    <t>Notes:</t>
  </si>
  <si>
    <t>^ 2021-22 - Provisional</t>
  </si>
  <si>
    <t>2021-22*</t>
  </si>
  <si>
    <t>2020-21</t>
  </si>
  <si>
    <t>Source: Directorate of Economic &amp; Statistics, Department of Agriculture, and Farmers Welfare.</t>
  </si>
  <si>
    <r>
      <t xml:space="preserve">  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Includes cereals and pulses;</t>
    </r>
  </si>
  <si>
    <r>
      <t xml:space="preserve">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 Includes rice and wheat and nutri coarse cereals;</t>
    </r>
  </si>
  <si>
    <r>
      <t xml:space="preserve"> 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 Includes maize, jowar, ragi, bajra, small millets and barley;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</si>
  <si>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 Includes tur, urad, moong, gram, lentils and other pulses;</t>
    </r>
  </si>
  <si>
    <r>
      <t xml:space="preserve">  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 Includes groundnut, rapeseed &amp; mustard, sesamum, linseed, castorseed, nigerseed, safflower, sunflower and soyabean.</t>
    </r>
  </si>
  <si>
    <t>* Agricultural Crops as per 4th Advance estimates and Potato as per 3rd Advance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</si>
</sst>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0" fillId="0" borderId="0" xfId="0" applyBorder="1"/>
    <xf numFmtId="1" fontId="0" fillId="0" borderId="0" xfId="0" applyNumberFormat="1"/>
    <xf numFmtId="1" fontId="2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left"/>
    </xf>
    <xf numFmtId="1" fontId="1" fillId="0" borderId="9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/>
    <xf numFmtId="164" fontId="2" fillId="0" borderId="11" xfId="0" applyNumberFormat="1" applyFont="1" applyBorder="1" applyAlignment="1"/>
    <xf numFmtId="164" fontId="1" fillId="0" borderId="11" xfId="0" applyNumberFormat="1" applyFont="1" applyBorder="1" applyAlignment="1"/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164" fontId="0" fillId="0" borderId="5" xfId="0" applyNumberFormat="1" applyBorder="1" applyAlignment="1">
      <alignment horizontal="center"/>
    </xf>
    <xf numFmtId="1" fontId="0" fillId="0" borderId="0" xfId="0" applyNumberFormat="1" applyBorder="1"/>
    <xf numFmtId="0" fontId="2" fillId="0" borderId="9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5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excel\Appendix%20table%2027_01_2022%20Agricul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.12"/>
      <sheetName val="Tab 1.13"/>
      <sheetName val="Tab 1.14"/>
      <sheetName val="Tab 1.15"/>
      <sheetName val="Tab 1.16"/>
      <sheetName val="Tab 1.17"/>
      <sheetName val="Tab 1.18"/>
      <sheetName val="Tab 1.19"/>
      <sheetName val="Tab 1.20"/>
      <sheetName val="Tab 1.21"/>
      <sheetName val="Tab 1.22"/>
      <sheetName val="Tab 1.23"/>
    </sheetNames>
    <sheetDataSet>
      <sheetData sheetId="0" refreshError="1"/>
      <sheetData sheetId="1" refreshError="1"/>
      <sheetData sheetId="2" refreshError="1"/>
      <sheetData sheetId="3">
        <row r="5">
          <cell r="I5">
            <v>275.11193523025003</v>
          </cell>
          <cell r="J5">
            <v>285.01</v>
          </cell>
          <cell r="L5">
            <v>297.50445199052274</v>
          </cell>
        </row>
        <row r="6">
          <cell r="I6">
            <v>138.32757887391668</v>
          </cell>
          <cell r="J6">
            <v>140.47</v>
          </cell>
          <cell r="L6">
            <v>143.81216620221224</v>
          </cell>
        </row>
        <row r="7">
          <cell r="I7">
            <v>136.78435635633335</v>
          </cell>
          <cell r="J7">
            <v>144.55000000000001</v>
          </cell>
          <cell r="L7">
            <v>153.69228578831053</v>
          </cell>
        </row>
        <row r="8">
          <cell r="I8">
            <v>251.98080397225004</v>
          </cell>
          <cell r="J8">
            <v>259.60000000000002</v>
          </cell>
          <cell r="L8">
            <v>274.47920697032276</v>
          </cell>
        </row>
        <row r="9">
          <cell r="I9">
            <v>128.74305480191668</v>
          </cell>
          <cell r="J9">
            <v>131.16</v>
          </cell>
          <cell r="L9">
            <v>135.89127090921224</v>
          </cell>
        </row>
        <row r="10">
          <cell r="I10">
            <v>123.23774917033334</v>
          </cell>
          <cell r="J10">
            <v>128.44</v>
          </cell>
          <cell r="L10">
            <v>138.58793606111053</v>
          </cell>
        </row>
        <row r="11">
          <cell r="I11">
            <v>43.772138537000004</v>
          </cell>
          <cell r="J11">
            <v>46.97</v>
          </cell>
          <cell r="L11">
            <v>47.748372977399995</v>
          </cell>
        </row>
        <row r="12">
          <cell r="I12">
            <v>32.440262664999999</v>
          </cell>
          <cell r="J12">
            <v>34</v>
          </cell>
          <cell r="L12">
            <v>33.614764972399996</v>
          </cell>
        </row>
        <row r="13">
          <cell r="I13">
            <v>11.331875872000001</v>
          </cell>
          <cell r="J13">
            <v>12.94</v>
          </cell>
          <cell r="L13">
            <v>14.133608004999997</v>
          </cell>
        </row>
        <row r="14">
          <cell r="I14">
            <v>23.131131257999996</v>
          </cell>
          <cell r="J14">
            <v>25.42</v>
          </cell>
          <cell r="L14">
            <v>23.025245020199996</v>
          </cell>
        </row>
        <row r="15">
          <cell r="I15">
            <v>9.5845240719999971</v>
          </cell>
          <cell r="J15">
            <v>9.31</v>
          </cell>
          <cell r="L15">
            <v>7.9208952929999992</v>
          </cell>
        </row>
        <row r="16">
          <cell r="I16">
            <v>13.6</v>
          </cell>
          <cell r="J16">
            <v>16.11</v>
          </cell>
          <cell r="L16">
            <v>15.104349727199997</v>
          </cell>
        </row>
        <row r="17">
          <cell r="I17">
            <v>109.69843320025001</v>
          </cell>
          <cell r="J17">
            <v>112.76</v>
          </cell>
          <cell r="L17">
            <v>118.87031933092277</v>
          </cell>
        </row>
        <row r="18">
          <cell r="I18">
            <v>96.302792136916679</v>
          </cell>
          <cell r="J18">
            <v>97.14</v>
          </cell>
          <cell r="L18">
            <v>102.27650593681224</v>
          </cell>
        </row>
        <row r="19">
          <cell r="I19">
            <v>13.395641063333336</v>
          </cell>
          <cell r="J19">
            <v>15.62</v>
          </cell>
          <cell r="L19">
            <v>16.593813394110523</v>
          </cell>
        </row>
        <row r="20">
          <cell r="I20">
            <v>98.510232235000004</v>
          </cell>
          <cell r="J20">
            <v>99.87</v>
          </cell>
          <cell r="L20">
            <v>107.86051466200001</v>
          </cell>
        </row>
        <row r="21">
          <cell r="I21">
            <v>4.5679012000000006</v>
          </cell>
          <cell r="J21">
            <v>4.8</v>
          </cell>
          <cell r="L21">
            <v>4.7721050279999995</v>
          </cell>
        </row>
        <row r="22">
          <cell r="I22">
            <v>1.9643580000000003</v>
          </cell>
          <cell r="J22">
            <v>2.27</v>
          </cell>
          <cell r="L22">
            <v>1.696970353</v>
          </cell>
        </row>
        <row r="23">
          <cell r="I23">
            <v>2.6035432000000003</v>
          </cell>
          <cell r="J23">
            <v>2.5299999999999998</v>
          </cell>
          <cell r="L23">
            <v>3.0751346749999997</v>
          </cell>
        </row>
        <row r="24">
          <cell r="I24">
            <v>9.7298635999999998</v>
          </cell>
          <cell r="J24">
            <v>9.2100000000000009</v>
          </cell>
          <cell r="L24">
            <v>10.362598849000001</v>
          </cell>
        </row>
        <row r="25">
          <cell r="I25">
            <v>25.899866339999999</v>
          </cell>
          <cell r="J25">
            <v>28.75</v>
          </cell>
          <cell r="L25">
            <v>28.765966876399997</v>
          </cell>
        </row>
        <row r="26">
          <cell r="I26">
            <v>4.8732405399999994</v>
          </cell>
          <cell r="J26">
            <v>4.29</v>
          </cell>
          <cell r="L26">
            <v>3.8917393869999994</v>
          </cell>
        </row>
        <row r="27">
          <cell r="I27">
            <v>9.3775574079999995</v>
          </cell>
          <cell r="J27">
            <v>11.38</v>
          </cell>
          <cell r="L27">
            <v>11.078495179999999</v>
          </cell>
        </row>
        <row r="28">
          <cell r="I28">
            <v>31.275637459999995</v>
          </cell>
          <cell r="J28">
            <v>31.46</v>
          </cell>
          <cell r="L28">
            <v>33.219311244365102</v>
          </cell>
        </row>
        <row r="29">
          <cell r="I29">
            <v>21.525664849999995</v>
          </cell>
          <cell r="J29">
            <v>21.01</v>
          </cell>
          <cell r="L29">
            <v>22.247393766999998</v>
          </cell>
        </row>
        <row r="30">
          <cell r="J30">
            <v>10.45</v>
          </cell>
          <cell r="L30">
            <v>10.9719174773651</v>
          </cell>
        </row>
        <row r="31">
          <cell r="I31">
            <v>7.4615332500000005</v>
          </cell>
          <cell r="J31">
            <v>9.25</v>
          </cell>
          <cell r="L31">
            <v>9.952023123</v>
          </cell>
        </row>
        <row r="32">
          <cell r="I32">
            <v>6.0476415000000001</v>
          </cell>
          <cell r="J32">
            <v>7.59</v>
          </cell>
          <cell r="L32">
            <v>8.3889503029999997</v>
          </cell>
        </row>
        <row r="33">
          <cell r="I33">
            <v>1.4138917499999999</v>
          </cell>
          <cell r="L33">
            <v>1.5630728199999999</v>
          </cell>
        </row>
        <row r="34">
          <cell r="I34">
            <v>7.9172348600000024</v>
          </cell>
          <cell r="J34">
            <v>8.43</v>
          </cell>
          <cell r="L34">
            <v>9.1236387303651103</v>
          </cell>
        </row>
        <row r="35">
          <cell r="I35">
            <v>306.06874029999994</v>
          </cell>
          <cell r="J35">
            <v>379.9</v>
          </cell>
          <cell r="K35">
            <v>405.416</v>
          </cell>
          <cell r="L35">
            <v>370.50030411419999</v>
          </cell>
        </row>
        <row r="36">
          <cell r="I36">
            <v>32.577405882352949</v>
          </cell>
          <cell r="J36">
            <v>32.799999999999997</v>
          </cell>
          <cell r="L36">
            <v>36.064999999999998</v>
          </cell>
        </row>
        <row r="37">
          <cell r="I37">
            <v>10.962400000000001</v>
          </cell>
          <cell r="J37">
            <v>10.029999999999999</v>
          </cell>
          <cell r="L37">
            <v>9.8767659499999993</v>
          </cell>
        </row>
        <row r="38">
          <cell r="I38">
            <v>10.432254</v>
          </cell>
          <cell r="L38">
            <v>9.44578647777778</v>
          </cell>
        </row>
        <row r="39">
          <cell r="I39">
            <v>0.53014600000000001</v>
          </cell>
          <cell r="L39">
            <v>0.43097947222222199</v>
          </cell>
        </row>
        <row r="44">
          <cell r="I44">
            <v>48.604999999999997</v>
          </cell>
          <cell r="J44">
            <v>51.31</v>
          </cell>
          <cell r="K44">
            <v>50.19</v>
          </cell>
          <cell r="L44">
            <v>48.561928121000001</v>
          </cell>
        </row>
      </sheetData>
      <sheetData sheetId="4">
        <row r="5">
          <cell r="H5">
            <v>129.23278579999999</v>
          </cell>
          <cell r="I5">
            <v>127.52428633999999</v>
          </cell>
          <cell r="K5">
            <v>126.9945276</v>
          </cell>
        </row>
        <row r="6">
          <cell r="H6">
            <v>73.203769300000005</v>
          </cell>
          <cell r="I6">
            <v>71.997243339999997</v>
          </cell>
          <cell r="K6">
            <v>70.862002219553602</v>
          </cell>
        </row>
        <row r="7">
          <cell r="H7">
            <v>56.029016499999997</v>
          </cell>
          <cell r="I7">
            <v>55.527042999999999</v>
          </cell>
          <cell r="K7">
            <v>56.132525380446396</v>
          </cell>
        </row>
        <row r="8">
          <cell r="H8">
            <v>99.786132800000004</v>
          </cell>
          <cell r="I8">
            <v>97.711129240000005</v>
          </cell>
          <cell r="K8">
            <v>99.007213000000007</v>
          </cell>
        </row>
        <row r="9">
          <cell r="H9">
            <v>58.840466300000003</v>
          </cell>
          <cell r="I9">
            <v>58.063940840000001</v>
          </cell>
          <cell r="K9">
            <v>57.326542019553607</v>
          </cell>
        </row>
        <row r="10">
          <cell r="H10">
            <v>40.945666500000002</v>
          </cell>
          <cell r="I10">
            <v>39.647188400000005</v>
          </cell>
          <cell r="K10">
            <v>41.680670980446394</v>
          </cell>
        </row>
        <row r="11">
          <cell r="H11">
            <v>25.007596499999998</v>
          </cell>
          <cell r="I11">
            <v>24.2864775</v>
          </cell>
          <cell r="K11">
            <v>23.987898800000004</v>
          </cell>
        </row>
        <row r="12">
          <cell r="H12">
            <v>18.994693999999999</v>
          </cell>
          <cell r="I12">
            <v>18.7146747</v>
          </cell>
          <cell r="K12">
            <v>18.313581800000001</v>
          </cell>
        </row>
        <row r="13">
          <cell r="H13">
            <v>6.0129025</v>
          </cell>
          <cell r="I13">
            <v>5.5718028000000004</v>
          </cell>
          <cell r="K13">
            <v>5.6743170000000003</v>
          </cell>
        </row>
        <row r="14">
          <cell r="H14">
            <v>29.446652999999998</v>
          </cell>
          <cell r="I14">
            <v>29.813157099999998</v>
          </cell>
          <cell r="K14">
            <v>27.987314599999998</v>
          </cell>
        </row>
        <row r="15">
          <cell r="H15">
            <v>14.363302999999998</v>
          </cell>
          <cell r="I15">
            <v>13.9333025</v>
          </cell>
          <cell r="K15">
            <v>13.535460199999999</v>
          </cell>
        </row>
        <row r="16">
          <cell r="H16">
            <v>15.083349999999999</v>
          </cell>
          <cell r="I16">
            <v>15.879854599999998</v>
          </cell>
          <cell r="K16">
            <v>14.451854399999998</v>
          </cell>
        </row>
        <row r="17">
          <cell r="H17">
            <v>43.9933543</v>
          </cell>
          <cell r="I17">
            <v>43.77</v>
          </cell>
          <cell r="K17">
            <v>43.662297100000004</v>
          </cell>
        </row>
        <row r="18">
          <cell r="H18">
            <v>39.8457723</v>
          </cell>
          <cell r="I18">
            <v>39.35</v>
          </cell>
          <cell r="K18">
            <v>39.012960219553605</v>
          </cell>
        </row>
        <row r="19">
          <cell r="H19">
            <v>4.1475820000000008</v>
          </cell>
          <cell r="I19">
            <v>4.42</v>
          </cell>
          <cell r="K19">
            <v>4.6493368804463948</v>
          </cell>
        </row>
        <row r="20">
          <cell r="H20">
            <v>30.785181999999995</v>
          </cell>
          <cell r="I20">
            <v>29.65</v>
          </cell>
          <cell r="K20">
            <v>31.3570171</v>
          </cell>
        </row>
        <row r="21">
          <cell r="H21">
            <v>5.6244209999999999</v>
          </cell>
          <cell r="I21">
            <v>5</v>
          </cell>
          <cell r="K21">
            <v>4.8237570000000005</v>
          </cell>
        </row>
        <row r="22">
          <cell r="H22">
            <v>2.0593809999999997</v>
          </cell>
          <cell r="I22">
            <v>2.06</v>
          </cell>
          <cell r="K22">
            <v>1.755172</v>
          </cell>
        </row>
        <row r="23">
          <cell r="H23">
            <v>3.5650399999999998</v>
          </cell>
          <cell r="I23">
            <v>2.96</v>
          </cell>
          <cell r="K23">
            <v>3.0685850000000001</v>
          </cell>
        </row>
        <row r="24">
          <cell r="H24">
            <v>7.4585010000000009</v>
          </cell>
          <cell r="I24">
            <v>7.48</v>
          </cell>
          <cell r="K24">
            <v>7.5426830000000002</v>
          </cell>
        </row>
        <row r="25">
          <cell r="H25">
            <v>9.6332004999999992</v>
          </cell>
          <cell r="I25">
            <v>9.3800000000000008</v>
          </cell>
          <cell r="K25">
            <v>9.5690788000000016</v>
          </cell>
        </row>
        <row r="26">
          <cell r="H26">
            <v>5.3378860000000001</v>
          </cell>
          <cell r="I26">
            <v>4.4400000000000004</v>
          </cell>
          <cell r="K26">
            <v>4.53247</v>
          </cell>
        </row>
        <row r="27">
          <cell r="H27">
            <v>9.6261599999999987</v>
          </cell>
          <cell r="I27">
            <v>10.56</v>
          </cell>
          <cell r="K27">
            <v>9.6987489999999994</v>
          </cell>
        </row>
        <row r="28">
          <cell r="H28">
            <v>26.177125499999999</v>
          </cell>
          <cell r="I28">
            <v>24.507999999999999</v>
          </cell>
          <cell r="K28">
            <v>27.139288000000001</v>
          </cell>
        </row>
        <row r="29">
          <cell r="H29">
            <v>18.666506000000002</v>
          </cell>
          <cell r="I29">
            <v>17.23</v>
          </cell>
          <cell r="K29">
            <v>19.283763</v>
          </cell>
        </row>
        <row r="30">
          <cell r="I30">
            <v>7.28</v>
          </cell>
          <cell r="K30">
            <v>7.8555250000000001</v>
          </cell>
        </row>
        <row r="31">
          <cell r="H31">
            <v>5.3380444999999979</v>
          </cell>
          <cell r="I31">
            <v>4.8899999999999997</v>
          </cell>
          <cell r="K31">
            <v>4.8251980000000003</v>
          </cell>
        </row>
        <row r="32">
          <cell r="H32">
            <v>4.5784650000000005</v>
          </cell>
          <cell r="I32">
            <v>4.1399999999999997</v>
          </cell>
          <cell r="K32">
            <v>4.160488</v>
          </cell>
        </row>
        <row r="33">
          <cell r="H33">
            <v>0.75957949999999985</v>
          </cell>
          <cell r="K33">
            <v>0.66471000000000002</v>
          </cell>
        </row>
        <row r="34">
          <cell r="H34">
            <v>6.0738235000000014</v>
          </cell>
          <cell r="I34">
            <v>5.98</v>
          </cell>
          <cell r="K34">
            <v>6.8562690000000002</v>
          </cell>
        </row>
        <row r="35">
          <cell r="H35">
            <v>4.4257699999999991</v>
          </cell>
          <cell r="I35">
            <v>4.74</v>
          </cell>
          <cell r="J35">
            <v>5.0609999999999999</v>
          </cell>
          <cell r="K35">
            <v>4.6026758000000001</v>
          </cell>
        </row>
        <row r="36">
          <cell r="H36">
            <v>10.8264</v>
          </cell>
          <cell r="I36">
            <v>12.59</v>
          </cell>
          <cell r="K36">
            <v>13.477</v>
          </cell>
        </row>
        <row r="37">
          <cell r="H37">
            <v>0.76341099999999995</v>
          </cell>
          <cell r="I37">
            <v>0.74</v>
          </cell>
          <cell r="K37">
            <v>0.67327499999999996</v>
          </cell>
        </row>
        <row r="38">
          <cell r="H38">
            <v>0.70606999999999998</v>
          </cell>
          <cell r="K38">
            <v>0.62839299999999998</v>
          </cell>
        </row>
        <row r="39">
          <cell r="H39">
            <v>5.734100000000001E-2</v>
          </cell>
          <cell r="K39">
            <v>4.4881999999999998E-2</v>
          </cell>
        </row>
        <row r="44">
          <cell r="H44">
            <v>2.1789999999999998</v>
          </cell>
          <cell r="I44">
            <v>2.1419999999999999</v>
          </cell>
          <cell r="J44">
            <v>2.173</v>
          </cell>
          <cell r="K44">
            <v>2.0513498999999999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E54" sqref="E54"/>
    </sheetView>
  </sheetViews>
  <sheetFormatPr defaultRowHeight="15" x14ac:dyDescent="0.25"/>
  <cols>
    <col min="1" max="1" width="23.140625" customWidth="1"/>
    <col min="4" max="4" width="9.140625" customWidth="1"/>
    <col min="5" max="5" width="9.5703125" bestFit="1" customWidth="1"/>
    <col min="6" max="7" width="10.5703125" bestFit="1" customWidth="1"/>
    <col min="8" max="10" width="9.5703125" bestFit="1" customWidth="1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12" x14ac:dyDescent="0.25">
      <c r="A2" s="1"/>
      <c r="B2" s="2"/>
      <c r="C2" s="2"/>
      <c r="D2" s="2"/>
      <c r="E2" s="2"/>
      <c r="H2" s="2"/>
      <c r="I2" s="42" t="s">
        <v>1</v>
      </c>
      <c r="J2" s="42"/>
    </row>
    <row r="3" spans="1:12" x14ac:dyDescent="0.25">
      <c r="A3" s="2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40</v>
      </c>
      <c r="K3" s="5" t="s">
        <v>39</v>
      </c>
    </row>
    <row r="4" spans="1:12" x14ac:dyDescent="0.25">
      <c r="A4" s="28">
        <v>1</v>
      </c>
      <c r="B4" s="3">
        <v>2</v>
      </c>
      <c r="C4" s="6">
        <v>3</v>
      </c>
      <c r="D4" s="3">
        <v>4</v>
      </c>
      <c r="E4" s="6">
        <v>5</v>
      </c>
      <c r="F4" s="3">
        <v>6</v>
      </c>
      <c r="G4" s="6">
        <v>7</v>
      </c>
      <c r="H4" s="3">
        <v>8</v>
      </c>
      <c r="I4" s="6">
        <v>9</v>
      </c>
      <c r="J4" s="3">
        <v>10</v>
      </c>
      <c r="K4" s="29">
        <v>11</v>
      </c>
    </row>
    <row r="5" spans="1:12" x14ac:dyDescent="0.25">
      <c r="A5" s="30" t="s">
        <v>11</v>
      </c>
      <c r="B5" s="26">
        <v>2079</v>
      </c>
      <c r="C5" s="26">
        <v>2119.6407890479445</v>
      </c>
      <c r="D5" s="26">
        <v>2028</v>
      </c>
      <c r="E5" s="26">
        <v>2042</v>
      </c>
      <c r="F5" s="26">
        <f>'[1]Tab 1.15'!I5/'[1]Tab 1.16'!H5*1000</f>
        <v>2128.8091371489263</v>
      </c>
      <c r="G5" s="26">
        <f>'[1]Tab 1.15'!J5/'[1]Tab 1.16'!I5*1000</f>
        <v>2234.946833892629</v>
      </c>
      <c r="H5" s="26">
        <v>2286</v>
      </c>
      <c r="I5" s="26">
        <f>'[1]Tab 1.15'!L5/'[1]Tab 1.16'!K5*1000</f>
        <v>2342.6556845629207</v>
      </c>
      <c r="J5" s="26">
        <v>2394</v>
      </c>
      <c r="K5" s="7">
        <v>2419</v>
      </c>
      <c r="L5" s="9"/>
    </row>
    <row r="6" spans="1:12" x14ac:dyDescent="0.25">
      <c r="A6" s="31" t="s">
        <v>12</v>
      </c>
      <c r="B6" s="8">
        <v>1892.0712915988311</v>
      </c>
      <c r="C6" s="8">
        <v>1863.7210719210045</v>
      </c>
      <c r="D6" s="8">
        <v>1862</v>
      </c>
      <c r="E6" s="8">
        <v>1808</v>
      </c>
      <c r="F6" s="8">
        <f>'[1]Tab 1.15'!I6/'[1]Tab 1.16'!H6*1000</f>
        <v>1889.623720153392</v>
      </c>
      <c r="G6" s="8">
        <f>'[1]Tab 1.15'!J6/'[1]Tab 1.16'!I6*1000</f>
        <v>1951.0469218473277</v>
      </c>
      <c r="H6" s="8">
        <v>1956.5543644144509</v>
      </c>
      <c r="I6" s="8">
        <f>'[1]Tab 1.15'!L6/'[1]Tab 1.16'!K6*1000</f>
        <v>2029.4680039753214</v>
      </c>
      <c r="J6" s="8">
        <v>2079</v>
      </c>
      <c r="K6" s="10">
        <v>2138</v>
      </c>
      <c r="L6" s="9"/>
    </row>
    <row r="7" spans="1:12" x14ac:dyDescent="0.25">
      <c r="A7" s="31" t="s">
        <v>13</v>
      </c>
      <c r="B7" s="8">
        <v>2431.1550386720764</v>
      </c>
      <c r="C7" s="8">
        <v>2435.2497479522285</v>
      </c>
      <c r="D7" s="8">
        <v>2232</v>
      </c>
      <c r="E7" s="8">
        <v>2342</v>
      </c>
      <c r="F7" s="9">
        <f>'[1]Tab 1.15'!I7/'[1]Tab 1.16'!H7*1000</f>
        <v>2441.3128214794442</v>
      </c>
      <c r="G7" s="8">
        <f>'[1]Tab 1.15'!J7/'[1]Tab 1.16'!I7*1000</f>
        <v>2603.236048424189</v>
      </c>
      <c r="H7" s="8">
        <v>2740</v>
      </c>
      <c r="I7" s="8">
        <f>'[1]Tab 1.15'!L7/'[1]Tab 1.16'!K7*1000</f>
        <v>2738.0254985258293</v>
      </c>
      <c r="J7" s="8">
        <v>2793</v>
      </c>
      <c r="K7" s="12">
        <v>2775</v>
      </c>
      <c r="L7" s="9"/>
    </row>
    <row r="8" spans="1:12" x14ac:dyDescent="0.25">
      <c r="A8" s="32" t="s">
        <v>14</v>
      </c>
      <c r="B8" s="8">
        <v>2448.6750773439817</v>
      </c>
      <c r="C8" s="8">
        <v>2462.1115178572295</v>
      </c>
      <c r="D8" s="8">
        <v>2331</v>
      </c>
      <c r="E8" s="8">
        <v>2393</v>
      </c>
      <c r="F8" s="9">
        <f>'[1]Tab 1.15'!I8/'[1]Tab 1.16'!H8*1000</f>
        <v>2525.2086327194556</v>
      </c>
      <c r="G8" s="8">
        <f>'[1]Tab 1.15'!J8/'[1]Tab 1.16'!I8*1000</f>
        <v>2656.8109694277032</v>
      </c>
      <c r="H8" s="8">
        <v>2751.8470758137587</v>
      </c>
      <c r="I8" s="8">
        <f>'[1]Tab 1.15'!L8/'[1]Tab 1.16'!K8*1000</f>
        <v>2772.3152551554272</v>
      </c>
      <c r="J8" s="8">
        <v>2824</v>
      </c>
      <c r="K8" s="12">
        <v>2895</v>
      </c>
      <c r="L8" s="9"/>
    </row>
    <row r="9" spans="1:12" x14ac:dyDescent="0.25">
      <c r="A9" s="31" t="s">
        <v>12</v>
      </c>
      <c r="B9" s="8">
        <v>2115.8167675021605</v>
      </c>
      <c r="C9" s="8">
        <v>2089.4192325228214</v>
      </c>
      <c r="D9" s="8">
        <v>2080.5055286158731</v>
      </c>
      <c r="E9" s="8">
        <v>2065</v>
      </c>
      <c r="F9" s="9">
        <f>'[1]Tab 1.15'!I9/'[1]Tab 1.16'!H9*1000</f>
        <v>2188.0019465773112</v>
      </c>
      <c r="G9" s="8">
        <f>'[1]Tab 1.15'!J9/'[1]Tab 1.16'!I9*1000</f>
        <v>2258.8890471871732</v>
      </c>
      <c r="H9" s="8">
        <v>2320.4520927336516</v>
      </c>
      <c r="I9" s="8">
        <f>'[1]Tab 1.15'!L9/'[1]Tab 1.16'!K9*1000</f>
        <v>2370.4773761316505</v>
      </c>
      <c r="J9" s="8">
        <v>2406</v>
      </c>
      <c r="K9" s="12">
        <v>2513</v>
      </c>
      <c r="L9" s="9"/>
    </row>
    <row r="10" spans="1:12" x14ac:dyDescent="0.25">
      <c r="A10" s="31" t="s">
        <v>13</v>
      </c>
      <c r="B10" s="8">
        <v>2931.7097570416695</v>
      </c>
      <c r="C10" s="8">
        <v>2994.5315318327516</v>
      </c>
      <c r="D10" s="8">
        <v>2681</v>
      </c>
      <c r="E10" s="8">
        <v>2862</v>
      </c>
      <c r="F10" s="9">
        <f>'[1]Tab 1.15'!I10/'[1]Tab 1.16'!H10*1000</f>
        <v>3009.7873524743659</v>
      </c>
      <c r="G10" s="8">
        <f>'[1]Tab 1.15'!J10/'[1]Tab 1.16'!I10*1000</f>
        <v>3239.5739819976739</v>
      </c>
      <c r="H10" s="8">
        <v>3402.5327212588813</v>
      </c>
      <c r="I10" s="8">
        <f>'[1]Tab 1.15'!L10/'[1]Tab 1.16'!K10*1000</f>
        <v>3324.9929236054318</v>
      </c>
      <c r="J10" s="8">
        <v>3412</v>
      </c>
      <c r="K10" s="12">
        <v>3446</v>
      </c>
      <c r="L10" s="9"/>
    </row>
    <row r="11" spans="1:12" x14ac:dyDescent="0.25">
      <c r="A11" s="33" t="s">
        <v>15</v>
      </c>
      <c r="B11" s="8">
        <v>1617.1243941841681</v>
      </c>
      <c r="C11" s="8">
        <v>1716.6941512833939</v>
      </c>
      <c r="D11" s="8">
        <v>1703</v>
      </c>
      <c r="E11" s="8">
        <v>1579</v>
      </c>
      <c r="F11" s="9">
        <f>'[1]Tab 1.15'!I11/'[1]Tab 1.16'!H11*1000</f>
        <v>1750.3536790110961</v>
      </c>
      <c r="G11" s="8">
        <f>'[1]Tab 1.15'!J11/'[1]Tab 1.16'!I11*1000</f>
        <v>1933.9980447967391</v>
      </c>
      <c r="H11" s="8">
        <v>1944.3657106806936</v>
      </c>
      <c r="I11" s="8">
        <f>'[1]Tab 1.15'!L11/'[1]Tab 1.16'!K11*1000</f>
        <v>1990.5191936777717</v>
      </c>
      <c r="J11" s="8">
        <v>2128</v>
      </c>
      <c r="K11" s="12">
        <v>2247</v>
      </c>
      <c r="L11" s="9"/>
    </row>
    <row r="12" spans="1:12" x14ac:dyDescent="0.25">
      <c r="A12" s="34" t="s">
        <v>12</v>
      </c>
      <c r="B12" s="8">
        <v>1582.8905419766206</v>
      </c>
      <c r="C12" s="8">
        <v>1618.7790521814179</v>
      </c>
      <c r="D12" s="8">
        <v>1633</v>
      </c>
      <c r="E12" s="8">
        <v>1544</v>
      </c>
      <c r="F12" s="9">
        <f>'[1]Tab 1.15'!I12/'[1]Tab 1.16'!H12*1000</f>
        <v>1707.8591876763057</v>
      </c>
      <c r="G12" s="8">
        <f>'[1]Tab 1.15'!J12/'[1]Tab 1.16'!I12*1000</f>
        <v>1816.7561309521454</v>
      </c>
      <c r="H12" s="8">
        <v>1789.8202271238474</v>
      </c>
      <c r="I12" s="8">
        <f>'[1]Tab 1.15'!L12/'[1]Tab 1.16'!K12*1000</f>
        <v>1835.5101333808982</v>
      </c>
      <c r="J12" s="8">
        <v>1970</v>
      </c>
      <c r="K12" s="12">
        <v>2034</v>
      </c>
      <c r="L12" s="9"/>
    </row>
    <row r="13" spans="1:12" x14ac:dyDescent="0.25">
      <c r="A13" s="34" t="s">
        <v>13</v>
      </c>
      <c r="B13" s="8">
        <v>1725</v>
      </c>
      <c r="C13" s="8">
        <v>2034.0923863502583</v>
      </c>
      <c r="D13" s="8">
        <v>1915</v>
      </c>
      <c r="E13" s="8">
        <v>1686</v>
      </c>
      <c r="F13" s="9">
        <f>'[1]Tab 1.15'!I13/'[1]Tab 1.16'!H13*1000</f>
        <v>1884.5933177862109</v>
      </c>
      <c r="G13" s="9">
        <f>'[1]Tab 1.15'!J13/'[1]Tab 1.16'!I13*1000</f>
        <v>2322.4081081979425</v>
      </c>
      <c r="H13" s="9">
        <v>2532.1125701982037</v>
      </c>
      <c r="I13" s="9">
        <f>'[1]Tab 1.15'!L13/'[1]Tab 1.16'!K13*1000</f>
        <v>2490.8033874385228</v>
      </c>
      <c r="J13" s="9">
        <v>2667</v>
      </c>
      <c r="K13" s="12">
        <v>3000</v>
      </c>
      <c r="L13" s="9"/>
    </row>
    <row r="14" spans="1:12" x14ac:dyDescent="0.25">
      <c r="A14" s="32" t="s">
        <v>16</v>
      </c>
      <c r="B14" s="8">
        <v>788.69405937188276</v>
      </c>
      <c r="C14" s="8">
        <v>763.62596259276904</v>
      </c>
      <c r="D14" s="8">
        <v>728</v>
      </c>
      <c r="E14" s="8">
        <v>656</v>
      </c>
      <c r="F14" s="9">
        <f>'[1]Tab 1.15'!I14/'[1]Tab 1.16'!H14*1000</f>
        <v>785.52666946562647</v>
      </c>
      <c r="G14" s="8">
        <f>'[1]Tab 1.15'!J14/'[1]Tab 1.16'!I14*1000</f>
        <v>852.64368059832225</v>
      </c>
      <c r="H14" s="8">
        <v>757</v>
      </c>
      <c r="I14" s="8">
        <f>'[1]Tab 1.15'!L14/'[1]Tab 1.16'!K14*1000</f>
        <v>822.70290484389659</v>
      </c>
      <c r="J14" s="8">
        <v>885</v>
      </c>
      <c r="K14" s="12">
        <v>892</v>
      </c>
      <c r="L14" s="9"/>
    </row>
    <row r="15" spans="1:12" x14ac:dyDescent="0.25">
      <c r="A15" s="31" t="s">
        <v>12</v>
      </c>
      <c r="B15" s="8">
        <v>594.30976803062106</v>
      </c>
      <c r="C15" s="8">
        <v>580.34786087888779</v>
      </c>
      <c r="D15" s="8">
        <v>573</v>
      </c>
      <c r="E15" s="8">
        <v>489</v>
      </c>
      <c r="F15" s="9">
        <f>'[1]Tab 1.15'!I15/'[1]Tab 1.16'!H15*1000</f>
        <v>667.29247945267173</v>
      </c>
      <c r="G15" s="8">
        <f>'[1]Tab 1.15'!J15/'[1]Tab 1.16'!I15*1000</f>
        <v>668.18329681710418</v>
      </c>
      <c r="H15" s="8">
        <v>545.61706086228583</v>
      </c>
      <c r="I15" s="8">
        <f>'[1]Tab 1.15'!L15/'[1]Tab 1.16'!K15*1000</f>
        <v>585.19586153413525</v>
      </c>
      <c r="J15" s="8">
        <v>642</v>
      </c>
      <c r="K15" s="12">
        <v>589</v>
      </c>
      <c r="L15" s="9"/>
    </row>
    <row r="16" spans="1:12" x14ac:dyDescent="0.25">
      <c r="A16" s="31" t="s">
        <v>13</v>
      </c>
      <c r="B16" s="8">
        <v>934.14217952476531</v>
      </c>
      <c r="C16" s="8">
        <v>890.78221138436629</v>
      </c>
      <c r="D16" s="8">
        <v>843</v>
      </c>
      <c r="E16" s="8">
        <v>796</v>
      </c>
      <c r="F16" s="9">
        <f>'[1]Tab 1.15'!I16/'[1]Tab 1.16'!H16*1000</f>
        <v>901.65646225805278</v>
      </c>
      <c r="G16" s="8">
        <f>'[1]Tab 1.15'!J16/'[1]Tab 1.16'!I16*1000</f>
        <v>1014.4929160749369</v>
      </c>
      <c r="H16" s="8">
        <v>976</v>
      </c>
      <c r="I16" s="8">
        <f>'[1]Tab 1.15'!L16/'[1]Tab 1.16'!K16*1000</f>
        <v>1045.1495918198566</v>
      </c>
      <c r="J16" s="8">
        <v>1097</v>
      </c>
      <c r="K16" s="12">
        <v>1149</v>
      </c>
      <c r="L16" s="9"/>
    </row>
    <row r="17" spans="1:12" x14ac:dyDescent="0.25">
      <c r="A17" s="32" t="s">
        <v>17</v>
      </c>
      <c r="B17" s="8">
        <v>2461.5625708999646</v>
      </c>
      <c r="C17" s="8">
        <v>2416.296438349149</v>
      </c>
      <c r="D17" s="8">
        <v>2391</v>
      </c>
      <c r="E17" s="8">
        <v>2400</v>
      </c>
      <c r="F17" s="9">
        <f>'[1]Tab 1.15'!I17/'[1]Tab 1.16'!H17*1000</f>
        <v>2493.5228273841808</v>
      </c>
      <c r="G17" s="8">
        <f>'[1]Tab 1.15'!J17/'[1]Tab 1.16'!I17*1000</f>
        <v>2576.193740004569</v>
      </c>
      <c r="H17" s="8">
        <v>2637.8441763383444</v>
      </c>
      <c r="I17" s="8">
        <f>'[1]Tab 1.15'!L17/'[1]Tab 1.16'!K17*1000</f>
        <v>2722.4934835350832</v>
      </c>
      <c r="J17" s="8">
        <v>2717</v>
      </c>
      <c r="K17" s="12">
        <v>2809</v>
      </c>
      <c r="L17" s="9"/>
    </row>
    <row r="18" spans="1:12" x14ac:dyDescent="0.25">
      <c r="A18" s="31" t="s">
        <v>12</v>
      </c>
      <c r="B18" s="8">
        <v>2373.6486260764091</v>
      </c>
      <c r="C18" s="8">
        <v>2319.3646524416104</v>
      </c>
      <c r="D18" s="8">
        <v>2295</v>
      </c>
      <c r="E18" s="8">
        <v>2305</v>
      </c>
      <c r="F18" s="9">
        <f>'[1]Tab 1.15'!I18/'[1]Tab 1.16'!H18*1000</f>
        <v>2416.8885826041997</v>
      </c>
      <c r="G18" s="8">
        <f>'[1]Tab 1.15'!J18/'[1]Tab 1.16'!I18*1000</f>
        <v>2468.6149936467596</v>
      </c>
      <c r="H18" s="8">
        <v>2553.2751556961853</v>
      </c>
      <c r="I18" s="8">
        <f>'[1]Tab 1.15'!L18/'[1]Tab 1.16'!K18*1000</f>
        <v>2621.6033174932068</v>
      </c>
      <c r="J18" s="8">
        <v>2607</v>
      </c>
      <c r="K18" s="12">
        <v>2718</v>
      </c>
      <c r="L18" s="9"/>
    </row>
    <row r="19" spans="1:12" x14ac:dyDescent="0.25">
      <c r="A19" s="31" t="s">
        <v>13</v>
      </c>
      <c r="B19" s="8">
        <v>3352.5183603312676</v>
      </c>
      <c r="C19" s="8">
        <v>3232.1610769264412</v>
      </c>
      <c r="D19" s="8">
        <v>3291</v>
      </c>
      <c r="E19" s="8">
        <v>3382</v>
      </c>
      <c r="F19" s="9">
        <f>'[1]Tab 1.15'!I19/'[1]Tab 1.16'!H19*1000</f>
        <v>3229.7471305771251</v>
      </c>
      <c r="G19" s="8">
        <f>'[1]Tab 1.15'!J19/'[1]Tab 1.16'!I19*1000</f>
        <v>3533.9366515837105</v>
      </c>
      <c r="H19" s="8">
        <v>3444.0637820873385</v>
      </c>
      <c r="I19" s="8">
        <f>'[1]Tab 1.15'!L19/'[1]Tab 1.16'!K19*1000</f>
        <v>3569.0709924459825</v>
      </c>
      <c r="J19" s="8">
        <v>3541</v>
      </c>
      <c r="K19" s="12">
        <v>3521</v>
      </c>
      <c r="L19" s="9"/>
    </row>
    <row r="20" spans="1:12" x14ac:dyDescent="0.25">
      <c r="A20" s="32" t="s">
        <v>18</v>
      </c>
      <c r="B20" s="8">
        <v>3116.5405138768069</v>
      </c>
      <c r="C20" s="8">
        <v>3145.3832437119049</v>
      </c>
      <c r="D20" s="8">
        <v>2750</v>
      </c>
      <c r="E20" s="8">
        <v>3034</v>
      </c>
      <c r="F20" s="9">
        <f>'[1]Tab 1.15'!I20/'[1]Tab 1.16'!H20*1000</f>
        <v>3199.9236592137095</v>
      </c>
      <c r="G20" s="8">
        <f>'[1]Tab 1.15'!J20/'[1]Tab 1.16'!I20*1000</f>
        <v>3368.2967959527828</v>
      </c>
      <c r="H20" s="8">
        <v>3533.4419963023033</v>
      </c>
      <c r="I20" s="8">
        <f>'[1]Tab 1.15'!L20/'[1]Tab 1.16'!K20*1000</f>
        <v>3439.756859462248</v>
      </c>
      <c r="J20" s="8">
        <v>3521</v>
      </c>
      <c r="K20" s="12">
        <v>3507</v>
      </c>
      <c r="L20" s="9"/>
    </row>
    <row r="21" spans="1:12" x14ac:dyDescent="0.25">
      <c r="A21" s="32" t="s">
        <v>19</v>
      </c>
      <c r="B21" s="8">
        <v>849.88092173017503</v>
      </c>
      <c r="C21" s="8">
        <v>956.56570189731826</v>
      </c>
      <c r="D21" s="8">
        <v>884</v>
      </c>
      <c r="E21" s="8">
        <v>697</v>
      </c>
      <c r="F21" s="9">
        <f>'[1]Tab 1.15'!I21/'[1]Tab 1.16'!H21*1000</f>
        <v>812.15492225777564</v>
      </c>
      <c r="G21" s="8">
        <f>'[1]Tab 1.15'!J21/'[1]Tab 1.16'!I21*1000</f>
        <v>960</v>
      </c>
      <c r="H21" s="8">
        <v>849.0513440916036</v>
      </c>
      <c r="I21" s="8">
        <f>'[1]Tab 1.15'!L21/'[1]Tab 1.16'!K21*1000</f>
        <v>989.29216956824291</v>
      </c>
      <c r="J21" s="8">
        <v>1099</v>
      </c>
      <c r="K21" s="12">
        <v>1110</v>
      </c>
      <c r="L21" s="9"/>
    </row>
    <row r="22" spans="1:12" x14ac:dyDescent="0.25">
      <c r="A22" s="31" t="s">
        <v>12</v>
      </c>
      <c r="B22" s="8">
        <v>1170.6784271700601</v>
      </c>
      <c r="C22" s="8">
        <v>1050.4126933951493</v>
      </c>
      <c r="D22" s="8">
        <v>1014</v>
      </c>
      <c r="E22" s="8">
        <v>850</v>
      </c>
      <c r="F22" s="9">
        <f>'[1]Tab 1.15'!I22/'[1]Tab 1.16'!H22*1000</f>
        <v>953.85846523785574</v>
      </c>
      <c r="G22" s="8">
        <f>'[1]Tab 1.15'!J22/'[1]Tab 1.16'!I22*1000</f>
        <v>1101.9417475728155</v>
      </c>
      <c r="H22" s="8">
        <v>988.80181045811969</v>
      </c>
      <c r="I22" s="8">
        <f>'[1]Tab 1.15'!L22/'[1]Tab 1.16'!K22*1000</f>
        <v>966.83991825302598</v>
      </c>
      <c r="J22" s="8">
        <v>1210</v>
      </c>
      <c r="K22" s="12">
        <v>1086</v>
      </c>
      <c r="L22" s="9"/>
    </row>
    <row r="23" spans="1:12" x14ac:dyDescent="0.25">
      <c r="A23" s="31" t="s">
        <v>13</v>
      </c>
      <c r="B23" s="8">
        <v>644.43916475277842</v>
      </c>
      <c r="C23" s="8">
        <v>895.76530554196586</v>
      </c>
      <c r="D23" s="8">
        <v>808</v>
      </c>
      <c r="E23" s="8">
        <v>615</v>
      </c>
      <c r="F23" s="9">
        <f>'[1]Tab 1.15'!I23/'[1]Tab 1.16'!H23*1000</f>
        <v>730.29845387429054</v>
      </c>
      <c r="G23" s="8">
        <f>'[1]Tab 1.15'!J23/'[1]Tab 1.16'!I23*1000</f>
        <v>854.72972972972968</v>
      </c>
      <c r="H23" s="8">
        <v>744.19363069472161</v>
      </c>
      <c r="I23" s="8">
        <f>'[1]Tab 1.15'!L23/'[1]Tab 1.16'!K23*1000</f>
        <v>1002.1344284091851</v>
      </c>
      <c r="J23" s="8">
        <v>1033</v>
      </c>
      <c r="K23" s="12">
        <v>1125</v>
      </c>
      <c r="L23" s="9"/>
    </row>
    <row r="24" spans="1:12" x14ac:dyDescent="0.25">
      <c r="A24" s="32" t="s">
        <v>20</v>
      </c>
      <c r="B24" s="8">
        <v>1197.960917587086</v>
      </c>
      <c r="C24" s="8">
        <v>1184.2814646290383</v>
      </c>
      <c r="D24" s="8">
        <v>1255</v>
      </c>
      <c r="E24" s="8">
        <v>1132</v>
      </c>
      <c r="F24" s="9">
        <f>'[1]Tab 1.15'!I24/'[1]Tab 1.16'!H24*1000</f>
        <v>1304.5333908247781</v>
      </c>
      <c r="G24" s="8">
        <f>'[1]Tab 1.15'!J24/'[1]Tab 1.16'!I24*1000</f>
        <v>1231.2834224598932</v>
      </c>
      <c r="H24" s="8">
        <v>1219.4351332358342</v>
      </c>
      <c r="I24" s="8">
        <f>'[1]Tab 1.15'!L24/'[1]Tab 1.16'!K24*1000</f>
        <v>1373.8611113578552</v>
      </c>
      <c r="J24" s="8">
        <v>1420</v>
      </c>
      <c r="K24" s="12">
        <v>1436</v>
      </c>
      <c r="L24" s="9"/>
    </row>
    <row r="25" spans="1:12" x14ac:dyDescent="0.25">
      <c r="A25" s="32" t="s">
        <v>21</v>
      </c>
      <c r="B25" s="8">
        <v>2566.4967829716579</v>
      </c>
      <c r="C25" s="8">
        <v>2675.8066228262715</v>
      </c>
      <c r="D25" s="8">
        <v>2632</v>
      </c>
      <c r="E25" s="8">
        <v>2563</v>
      </c>
      <c r="F25" s="9">
        <f>'[1]Tab 1.15'!I25/'[1]Tab 1.16'!H25*1000</f>
        <v>2688.6045131106744</v>
      </c>
      <c r="G25" s="8">
        <f>'[1]Tab 1.15'!J25/'[1]Tab 1.16'!I25*1000</f>
        <v>3065.0319829424302</v>
      </c>
      <c r="H25" s="8">
        <v>3070.2010080395739</v>
      </c>
      <c r="I25" s="8">
        <f>'[1]Tab 1.15'!L25/'[1]Tab 1.16'!K25*1000</f>
        <v>3006.1375266760256</v>
      </c>
      <c r="J25" s="8">
        <v>3199</v>
      </c>
      <c r="K25" s="12">
        <v>3349</v>
      </c>
      <c r="L25" s="9"/>
    </row>
    <row r="26" spans="1:12" x14ac:dyDescent="0.25">
      <c r="A26" s="32" t="s">
        <v>22</v>
      </c>
      <c r="B26" s="8">
        <v>776.46484625857329</v>
      </c>
      <c r="C26" s="8">
        <v>813.02328273620924</v>
      </c>
      <c r="D26" s="8">
        <v>729</v>
      </c>
      <c r="E26" s="8">
        <v>646</v>
      </c>
      <c r="F26" s="9">
        <f>'[1]Tab 1.15'!I26/'[1]Tab 1.16'!H26*1000</f>
        <v>912.9532815050751</v>
      </c>
      <c r="G26" s="8">
        <f>'[1]Tab 1.15'!J26/'[1]Tab 1.16'!I26*1000</f>
        <v>966.21621621621614</v>
      </c>
      <c r="H26" s="8">
        <v>728.74203775861565</v>
      </c>
      <c r="I26" s="8">
        <f>'[1]Tab 1.15'!L26/'[1]Tab 1.16'!K26*1000</f>
        <v>858.63544314689329</v>
      </c>
      <c r="J26" s="8">
        <v>914</v>
      </c>
      <c r="K26" s="12">
        <v>859</v>
      </c>
      <c r="L26" s="9"/>
    </row>
    <row r="27" spans="1:12" x14ac:dyDescent="0.25">
      <c r="A27" s="32" t="s">
        <v>23</v>
      </c>
      <c r="B27" s="8">
        <v>1036.4594334530261</v>
      </c>
      <c r="C27" s="8">
        <v>959.59835537724302</v>
      </c>
      <c r="D27" s="8">
        <v>889</v>
      </c>
      <c r="E27" s="8">
        <v>840</v>
      </c>
      <c r="F27" s="9">
        <f>'[1]Tab 1.15'!I27/'[1]Tab 1.16'!H27*1000</f>
        <v>974.17427177607692</v>
      </c>
      <c r="G27" s="8">
        <f>'[1]Tab 1.15'!J27/'[1]Tab 1.16'!I27*1000</f>
        <v>1077.6515151515152</v>
      </c>
      <c r="H27" s="8">
        <v>1040.9512285123117</v>
      </c>
      <c r="I27" s="8">
        <f>'[1]Tab 1.15'!L27/'[1]Tab 1.16'!K27*1000</f>
        <v>1142.2602213955636</v>
      </c>
      <c r="J27" s="8">
        <v>1192</v>
      </c>
      <c r="K27" s="12">
        <v>1260</v>
      </c>
      <c r="L27" s="9"/>
    </row>
    <row r="28" spans="1:12" x14ac:dyDescent="0.25">
      <c r="A28" s="32" t="s">
        <v>24</v>
      </c>
      <c r="B28" s="8">
        <v>1168.280195133739</v>
      </c>
      <c r="C28" s="8">
        <v>1167.5150554471059</v>
      </c>
      <c r="D28" s="8">
        <v>1075</v>
      </c>
      <c r="E28" s="8">
        <v>968</v>
      </c>
      <c r="F28" s="9">
        <f>'[1]Tab 1.15'!I28/'[1]Tab 1.16'!H28*1000</f>
        <v>1194.7697412383952</v>
      </c>
      <c r="G28" s="8">
        <f>'[1]Tab 1.15'!J28/'[1]Tab 1.16'!I28*1000</f>
        <v>1283.6624775583482</v>
      </c>
      <c r="H28" s="8">
        <v>1271.330869559215</v>
      </c>
      <c r="I28" s="8">
        <f>'[1]Tab 1.15'!L28/'[1]Tab 1.16'!K28*1000</f>
        <v>1224.030315178685</v>
      </c>
      <c r="J28" s="8">
        <v>1247</v>
      </c>
      <c r="K28" s="12">
        <v>1292</v>
      </c>
      <c r="L28" s="9"/>
    </row>
    <row r="29" spans="1:12" x14ac:dyDescent="0.25">
      <c r="A29" s="31" t="s">
        <v>12</v>
      </c>
      <c r="B29" s="8">
        <v>1134.6417285662046</v>
      </c>
      <c r="C29" s="8">
        <v>1150.686594378604</v>
      </c>
      <c r="D29" s="8">
        <v>1055</v>
      </c>
      <c r="E29" s="8">
        <v>884</v>
      </c>
      <c r="F29" s="9">
        <f>'[1]Tab 1.15'!I29/'[1]Tab 1.16'!H29*1000</f>
        <v>1153.170542467883</v>
      </c>
      <c r="G29" s="8">
        <f>'[1]Tab 1.15'!J29/'[1]Tab 1.16'!I29*1000</f>
        <v>1219.3847939640164</v>
      </c>
      <c r="H29" s="8">
        <v>1167.5640417509578</v>
      </c>
      <c r="I29" s="8">
        <f>'[1]Tab 1.15'!L29/'[1]Tab 1.16'!K29*1000</f>
        <v>1153.6852930104978</v>
      </c>
      <c r="J29" s="8">
        <v>1133</v>
      </c>
      <c r="K29" s="12">
        <v>1204</v>
      </c>
      <c r="L29" s="9"/>
    </row>
    <row r="30" spans="1:12" x14ac:dyDescent="0.25">
      <c r="A30" s="31" t="s">
        <v>13</v>
      </c>
      <c r="B30" s="8">
        <v>1240</v>
      </c>
      <c r="C30" s="8">
        <v>1206.8840319179251</v>
      </c>
      <c r="D30" s="8">
        <v>1125</v>
      </c>
      <c r="E30" s="8">
        <v>1186</v>
      </c>
      <c r="F30" s="9">
        <v>1300</v>
      </c>
      <c r="G30" s="8">
        <f>'[1]Tab 1.15'!J30/'[1]Tab 1.16'!I30*1000</f>
        <v>1435.4395604395602</v>
      </c>
      <c r="H30" s="8">
        <v>1530.6761589076723</v>
      </c>
      <c r="I30" s="8">
        <f>'[1]Tab 1.15'!L30/'[1]Tab 1.16'!K30*1000</f>
        <v>1396.7134567536987</v>
      </c>
      <c r="J30" s="8">
        <v>1547</v>
      </c>
      <c r="K30" s="12">
        <v>1479</v>
      </c>
      <c r="L30" s="9"/>
    </row>
    <row r="31" spans="1:12" x14ac:dyDescent="0.25">
      <c r="A31" s="32" t="s">
        <v>25</v>
      </c>
      <c r="B31" s="8">
        <v>994.53517188790738</v>
      </c>
      <c r="C31" s="8">
        <v>1764.4934630965668</v>
      </c>
      <c r="D31" s="8">
        <v>1552</v>
      </c>
      <c r="E31" s="8">
        <v>1465</v>
      </c>
      <c r="F31" s="9">
        <f>'[1]Tab 1.15'!I31/'[1]Tab 1.16'!H31*1000</f>
        <v>1397.8027440573048</v>
      </c>
      <c r="G31" s="8">
        <f>'[1]Tab 1.15'!J31/'[1]Tab 1.16'!I31*1000</f>
        <v>1891.6155419222905</v>
      </c>
      <c r="H31" s="8">
        <v>1422.0065559375701</v>
      </c>
      <c r="I31" s="8">
        <f>'[1]Tab 1.15'!L31/'[1]Tab 1.16'!K31*1000</f>
        <v>2062.5108281566891</v>
      </c>
      <c r="J31" s="8">
        <v>1703</v>
      </c>
      <c r="K31" s="12">
        <v>1759</v>
      </c>
      <c r="L31" s="9"/>
    </row>
    <row r="32" spans="1:12" x14ac:dyDescent="0.25">
      <c r="A32" s="31" t="s">
        <v>12</v>
      </c>
      <c r="B32" s="8">
        <v>810.66368192109087</v>
      </c>
      <c r="C32" s="8">
        <v>1734.6232783380253</v>
      </c>
      <c r="D32" s="8">
        <v>1478</v>
      </c>
      <c r="E32" s="8">
        <v>1399</v>
      </c>
      <c r="F32" s="9">
        <f>'[1]Tab 1.15'!I32/'[1]Tab 1.16'!H32*1000</f>
        <v>1320.8884418686175</v>
      </c>
      <c r="G32" s="8">
        <f>'[1]Tab 1.15'!J32/'[1]Tab 1.16'!I32*1000</f>
        <v>1833.3333333333335</v>
      </c>
      <c r="H32" s="8">
        <v>1303.7387427256954</v>
      </c>
      <c r="I32" s="8">
        <f>'[1]Tab 1.15'!L32/'[1]Tab 1.16'!K32*1000</f>
        <v>2016.3380601025649</v>
      </c>
      <c r="J32" s="8">
        <v>1649</v>
      </c>
      <c r="K32" s="12">
        <v>1714</v>
      </c>
      <c r="L32" s="9"/>
    </row>
    <row r="33" spans="1:12" x14ac:dyDescent="0.25">
      <c r="A33" s="31" t="s">
        <v>13</v>
      </c>
      <c r="B33" s="8">
        <v>1909.8620078490947</v>
      </c>
      <c r="C33" s="8">
        <v>1919</v>
      </c>
      <c r="D33" s="8">
        <v>1948</v>
      </c>
      <c r="E33" s="8">
        <v>1801</v>
      </c>
      <c r="F33" s="9">
        <f>'[1]Tab 1.15'!I33/'[1]Tab 1.16'!H33*1000</f>
        <v>1861.4137822308267</v>
      </c>
      <c r="G33" s="8">
        <v>2222</v>
      </c>
      <c r="H33" s="9">
        <v>2238.0663447687589</v>
      </c>
      <c r="I33" s="9">
        <f>'[1]Tab 1.15'!L33/'[1]Tab 1.16'!K33*1000</f>
        <v>2351.5109145341576</v>
      </c>
      <c r="J33" s="9">
        <v>2034</v>
      </c>
      <c r="K33" s="12">
        <v>2015</v>
      </c>
      <c r="L33" s="9"/>
    </row>
    <row r="34" spans="1:12" x14ac:dyDescent="0.25">
      <c r="A34" s="35" t="s">
        <v>26</v>
      </c>
      <c r="B34" s="8">
        <v>1261.8897934806528</v>
      </c>
      <c r="C34" s="8">
        <v>1185.2173737056378</v>
      </c>
      <c r="D34" s="8">
        <v>1083</v>
      </c>
      <c r="E34" s="8">
        <v>1183</v>
      </c>
      <c r="F34" s="9">
        <f>'[1]Tab 1.15'!I34/'[1]Tab 1.16'!H34*1000</f>
        <v>1303.5009759503221</v>
      </c>
      <c r="G34" s="8">
        <f>'[1]Tab 1.15'!J34/'[1]Tab 1.16'!I34*1000</f>
        <v>1409.6989966555182</v>
      </c>
      <c r="H34" s="8">
        <v>1511.3920551223289</v>
      </c>
      <c r="I34" s="8">
        <f>'[1]Tab 1.15'!L34/'[1]Tab 1.16'!K34*1000</f>
        <v>1330.700229288715</v>
      </c>
      <c r="J34" s="8">
        <v>1524</v>
      </c>
      <c r="K34" s="12">
        <v>1458</v>
      </c>
      <c r="L34" s="9"/>
    </row>
    <row r="35" spans="1:12" s="15" customFormat="1" x14ac:dyDescent="0.25">
      <c r="A35" s="36" t="s">
        <v>27</v>
      </c>
      <c r="B35" s="19">
        <v>68.254956090339874</v>
      </c>
      <c r="C35" s="19">
        <v>70.522188587697073</v>
      </c>
      <c r="D35" s="19">
        <v>71</v>
      </c>
      <c r="E35" s="19">
        <v>70.7</v>
      </c>
      <c r="F35" s="14">
        <f>'[1]Tab 1.15'!I35/'[1]Tab 1.16'!H35</f>
        <v>69.156042971053623</v>
      </c>
      <c r="G35" s="14">
        <f>'[1]Tab 1.15'!J35/'[1]Tab 1.16'!I35</f>
        <v>80.147679324894511</v>
      </c>
      <c r="H35" s="14">
        <f>'[1]Tab 1.15'!K35/'[1]Tab 1.16'!J35</f>
        <v>80.105907923335309</v>
      </c>
      <c r="I35" s="14">
        <f>'[1]Tab 1.15'!L35/'[1]Tab 1.16'!K35</f>
        <v>80.496719780741458</v>
      </c>
      <c r="J35" s="14">
        <v>84</v>
      </c>
      <c r="K35" s="13">
        <v>84</v>
      </c>
      <c r="L35" s="14"/>
    </row>
    <row r="36" spans="1:12" x14ac:dyDescent="0.25">
      <c r="A36" s="35" t="s">
        <v>28</v>
      </c>
      <c r="B36" s="8">
        <v>485.71428571428567</v>
      </c>
      <c r="C36" s="8">
        <v>510.31270903010034</v>
      </c>
      <c r="D36" s="8">
        <v>462</v>
      </c>
      <c r="E36" s="8">
        <v>415</v>
      </c>
      <c r="F36" s="9">
        <f>'[1]Tab 1.15'!I36/'[1]Tab 1.16'!H36*170</f>
        <v>511.54206384393717</v>
      </c>
      <c r="G36" s="9">
        <f>'[1]Tab 1.15'!J36/'[1]Tab 1.16'!I36*170</f>
        <v>442.89118347895152</v>
      </c>
      <c r="H36" s="9">
        <v>377.92452830188677</v>
      </c>
      <c r="I36" s="9">
        <f>'[1]Tab 1.15'!L36/'[1]Tab 1.16'!K36*170</f>
        <v>454.92691251762255</v>
      </c>
      <c r="J36" s="9">
        <v>451</v>
      </c>
      <c r="K36" s="12">
        <v>445</v>
      </c>
      <c r="L36" s="9"/>
    </row>
    <row r="37" spans="1:12" x14ac:dyDescent="0.25">
      <c r="A37" s="35" t="s">
        <v>29</v>
      </c>
      <c r="B37" s="8">
        <v>2281.0643478260872</v>
      </c>
      <c r="C37" s="8">
        <v>2512.0110974886206</v>
      </c>
      <c r="D37" s="8">
        <v>2473</v>
      </c>
      <c r="E37" s="8">
        <v>2421</v>
      </c>
      <c r="F37" s="9">
        <f>'[1]Tab 1.15'!I37/'[1]Tab 1.16'!H37*180</f>
        <v>2584.7570967670108</v>
      </c>
      <c r="G37" s="9">
        <f>'[1]Tab 1.15'!J37/'[1]Tab 1.16'!I37*180</f>
        <v>2439.7297297297296</v>
      </c>
      <c r="H37" s="9">
        <v>2507.816282284999</v>
      </c>
      <c r="I37" s="9">
        <f>'[1]Tab 1.15'!L37/'[1]Tab 1.16'!K37*180</f>
        <v>2640.5523315138689</v>
      </c>
      <c r="J37" s="9">
        <v>2542</v>
      </c>
      <c r="K37" s="12">
        <v>2709</v>
      </c>
      <c r="L37" s="9"/>
    </row>
    <row r="38" spans="1:12" x14ac:dyDescent="0.25">
      <c r="A38" s="37" t="s">
        <v>30</v>
      </c>
      <c r="B38" s="8">
        <v>2396.3615295480881</v>
      </c>
      <c r="C38" s="8">
        <v>2638.756087689178</v>
      </c>
      <c r="D38" s="8">
        <v>2549</v>
      </c>
      <c r="E38" s="8">
        <v>2457</v>
      </c>
      <c r="F38" s="9">
        <f>'[1]Tab 1.15'!I38/'[1]Tab 1.16'!H38*180</f>
        <v>2659.5177815230786</v>
      </c>
      <c r="G38" s="9">
        <v>2517</v>
      </c>
      <c r="H38" s="9">
        <v>2569.3963589119749</v>
      </c>
      <c r="I38" s="9">
        <f>'[1]Tab 1.15'!L38/'[1]Tab 1.16'!K38*180</f>
        <v>2705.6978133110974</v>
      </c>
      <c r="J38" s="9">
        <v>2591</v>
      </c>
      <c r="K38" s="12">
        <v>2774</v>
      </c>
      <c r="L38" s="9"/>
    </row>
    <row r="39" spans="1:12" x14ac:dyDescent="0.25">
      <c r="A39" s="37" t="s">
        <v>31</v>
      </c>
      <c r="B39" s="8">
        <v>1237.3426573426573</v>
      </c>
      <c r="C39" s="8">
        <v>1338.1779427437432</v>
      </c>
      <c r="D39" s="8">
        <v>1525</v>
      </c>
      <c r="E39" s="8">
        <v>1945</v>
      </c>
      <c r="F39" s="9">
        <f>'[1]Tab 1.15'!I39/'[1]Tab 1.16'!H39*180</f>
        <v>1664.1893235206919</v>
      </c>
      <c r="G39" s="9">
        <v>1420</v>
      </c>
      <c r="H39" s="9">
        <v>1471.1256104658519</v>
      </c>
      <c r="I39" s="9">
        <f>'[1]Tab 1.15'!L39/'[1]Tab 1.16'!K39*180</f>
        <v>1728.4502695958281</v>
      </c>
      <c r="J39" s="9">
        <v>1782</v>
      </c>
      <c r="K39" s="12">
        <v>1730</v>
      </c>
      <c r="L39" s="9"/>
    </row>
    <row r="40" spans="1:12" x14ac:dyDescent="0.25">
      <c r="A40" s="35" t="s">
        <v>32</v>
      </c>
      <c r="B40" s="8"/>
      <c r="C40" s="8"/>
      <c r="D40" s="8"/>
      <c r="E40" s="20"/>
      <c r="F40" s="9"/>
      <c r="G40" s="9"/>
      <c r="H40" s="20"/>
      <c r="I40" s="16"/>
      <c r="J40" s="17"/>
      <c r="K40" s="38"/>
      <c r="L40" s="17"/>
    </row>
    <row r="41" spans="1:12" x14ac:dyDescent="0.25">
      <c r="A41" s="37" t="s">
        <v>33</v>
      </c>
      <c r="B41" s="8">
        <v>2037</v>
      </c>
      <c r="C41" s="8">
        <v>2170</v>
      </c>
      <c r="D41" s="8">
        <v>2170</v>
      </c>
      <c r="E41" s="8">
        <v>2170</v>
      </c>
      <c r="F41" s="18">
        <v>2165</v>
      </c>
      <c r="G41" s="18">
        <v>2210</v>
      </c>
      <c r="H41" s="18">
        <v>2120.8469940633754</v>
      </c>
      <c r="I41" s="8">
        <v>2137.7661387746894</v>
      </c>
      <c r="J41" s="9">
        <v>2017</v>
      </c>
      <c r="K41" s="10">
        <v>2113</v>
      </c>
      <c r="L41" s="9"/>
    </row>
    <row r="42" spans="1:12" x14ac:dyDescent="0.25">
      <c r="A42" s="37" t="s">
        <v>34</v>
      </c>
      <c r="B42" s="8">
        <v>766.19311341199125</v>
      </c>
      <c r="C42" s="8">
        <v>727</v>
      </c>
      <c r="D42" s="8">
        <v>766</v>
      </c>
      <c r="E42" s="8">
        <v>766</v>
      </c>
      <c r="F42" s="18">
        <v>761</v>
      </c>
      <c r="G42" s="18">
        <v>765</v>
      </c>
      <c r="H42" s="18">
        <v>766.6632272802533</v>
      </c>
      <c r="I42" s="19">
        <v>712.63394768118962</v>
      </c>
      <c r="J42" s="14">
        <v>790</v>
      </c>
      <c r="K42" s="44">
        <v>797</v>
      </c>
      <c r="L42" s="20"/>
    </row>
    <row r="43" spans="1:12" x14ac:dyDescent="0.25">
      <c r="A43" s="37" t="s">
        <v>35</v>
      </c>
      <c r="B43" s="8">
        <v>1205.248706304784</v>
      </c>
      <c r="C43" s="8">
        <v>994.34737923946557</v>
      </c>
      <c r="D43" s="8">
        <v>811.18300665924653</v>
      </c>
      <c r="E43" s="8">
        <v>693.1425752343365</v>
      </c>
      <c r="F43" s="18">
        <v>844.74327628361857</v>
      </c>
      <c r="G43" s="18">
        <v>845.41357047143379</v>
      </c>
      <c r="H43" s="18">
        <v>792</v>
      </c>
      <c r="I43" s="8">
        <v>865.86403988811878</v>
      </c>
      <c r="J43" s="9">
        <v>869</v>
      </c>
      <c r="K43" s="44">
        <v>938</v>
      </c>
      <c r="L43" s="20"/>
    </row>
    <row r="44" spans="1:12" ht="15.75" hidden="1" customHeight="1" x14ac:dyDescent="0.25">
      <c r="A44" s="37" t="s">
        <v>36</v>
      </c>
      <c r="B44" s="8">
        <v>22</v>
      </c>
      <c r="C44" s="8">
        <v>22</v>
      </c>
      <c r="D44" s="8"/>
      <c r="E44" s="39">
        <v>14.799999999999999</v>
      </c>
      <c r="F44" s="9">
        <f>'[1]Tab 1.15'!I44/'[1]Tab 1.16'!H44*1000</f>
        <v>22306.103717301514</v>
      </c>
      <c r="G44" s="9"/>
      <c r="H44" s="20"/>
      <c r="I44" s="9"/>
      <c r="J44" s="9"/>
      <c r="K44" s="12"/>
      <c r="L44" s="9">
        <v>22</v>
      </c>
    </row>
    <row r="45" spans="1:12" x14ac:dyDescent="0.25">
      <c r="A45" s="40" t="s">
        <v>36</v>
      </c>
      <c r="B45" s="22">
        <v>22.763052208835344</v>
      </c>
      <c r="C45" s="22">
        <v>21</v>
      </c>
      <c r="D45" s="22">
        <v>22</v>
      </c>
      <c r="E45" s="22">
        <v>20.52</v>
      </c>
      <c r="F45" s="23">
        <f>'[1]Tab 1.15'!I44/'[1]Tab 1.16'!H44</f>
        <v>22.306103717301514</v>
      </c>
      <c r="G45" s="22">
        <f>'[1]Tab 1.15'!J44/'[1]Tab 1.16'!I44</f>
        <v>23.954248366013076</v>
      </c>
      <c r="H45" s="22">
        <f>'[1]Tab 1.15'!K44/'[1]Tab 1.16'!J44</f>
        <v>23.097100782328578</v>
      </c>
      <c r="I45" s="22">
        <f>'[1]Tab 1.15'!L44/'[1]Tab 1.16'!K44</f>
        <v>23.673156939730273</v>
      </c>
      <c r="J45" s="22">
        <v>25</v>
      </c>
      <c r="K45" s="45">
        <v>24</v>
      </c>
      <c r="L45" s="9"/>
    </row>
    <row r="46" spans="1:12" x14ac:dyDescent="0.25">
      <c r="A46" s="43" t="s">
        <v>41</v>
      </c>
      <c r="B46" s="43"/>
      <c r="C46" s="43"/>
      <c r="D46" s="43"/>
      <c r="E46" s="43"/>
      <c r="F46" s="43"/>
      <c r="G46" s="43"/>
      <c r="H46" s="43"/>
      <c r="I46" s="43"/>
      <c r="J46" s="43"/>
      <c r="K46" s="8"/>
      <c r="L46" s="9"/>
    </row>
    <row r="47" spans="1:12" x14ac:dyDescent="0.25">
      <c r="A47" s="24" t="s">
        <v>37</v>
      </c>
      <c r="B47" s="11" t="s">
        <v>38</v>
      </c>
      <c r="C47" s="8"/>
      <c r="D47" s="8"/>
      <c r="E47" s="8"/>
      <c r="F47" s="9"/>
      <c r="G47" s="8"/>
      <c r="H47" s="8"/>
      <c r="I47" s="8"/>
    </row>
    <row r="48" spans="1:12" x14ac:dyDescent="0.25">
      <c r="A48" s="46" t="s">
        <v>42</v>
      </c>
      <c r="B48" s="11"/>
      <c r="D48" s="11"/>
      <c r="E48" s="47"/>
      <c r="F48" s="47"/>
      <c r="G48" s="47"/>
      <c r="H48" s="47"/>
      <c r="I48" s="47"/>
      <c r="J48" s="47"/>
      <c r="K48" s="47"/>
      <c r="L48" s="47"/>
    </row>
    <row r="49" spans="1:12" x14ac:dyDescent="0.25">
      <c r="A49" s="48" t="s">
        <v>43</v>
      </c>
      <c r="B49" s="48"/>
      <c r="C49" s="48"/>
      <c r="D49" s="48"/>
      <c r="E49" s="25"/>
      <c r="F49" s="25"/>
      <c r="G49" s="47"/>
      <c r="H49" s="47"/>
      <c r="I49" s="47"/>
      <c r="J49" s="47"/>
      <c r="K49" s="47"/>
      <c r="L49" s="47"/>
    </row>
    <row r="50" spans="1:12" x14ac:dyDescent="0.25">
      <c r="A50" s="11" t="s">
        <v>44</v>
      </c>
      <c r="B50" s="11"/>
      <c r="C50" s="11"/>
      <c r="D50" s="49"/>
      <c r="E50" s="25"/>
      <c r="F50" s="25"/>
      <c r="G50" s="47"/>
      <c r="H50" s="47"/>
      <c r="I50" s="47"/>
      <c r="J50" s="47"/>
      <c r="K50" s="47"/>
      <c r="L50" s="47"/>
    </row>
    <row r="51" spans="1:12" x14ac:dyDescent="0.25">
      <c r="A51" s="11" t="s">
        <v>45</v>
      </c>
      <c r="B51" s="11"/>
      <c r="C51" s="11"/>
      <c r="D51" s="49"/>
      <c r="E51" s="47"/>
      <c r="F51" s="47"/>
      <c r="G51" s="47"/>
      <c r="H51" s="47"/>
      <c r="I51" s="47"/>
      <c r="J51" s="47"/>
      <c r="K51" s="47"/>
      <c r="L51" s="47"/>
    </row>
    <row r="52" spans="1:12" x14ac:dyDescent="0.25">
      <c r="A52" s="11" t="s">
        <v>46</v>
      </c>
      <c r="B52" s="11"/>
      <c r="C52" s="11"/>
      <c r="D52" s="11"/>
      <c r="E52" s="47"/>
      <c r="F52" s="47"/>
      <c r="G52" s="47"/>
      <c r="H52" s="47"/>
      <c r="I52" s="47"/>
      <c r="J52" s="47"/>
      <c r="K52" s="47"/>
      <c r="L52" s="47"/>
    </row>
    <row r="53" spans="1:12" x14ac:dyDescent="0.25">
      <c r="A53" s="25" t="s">
        <v>47</v>
      </c>
      <c r="B53" s="11"/>
      <c r="C53" s="11"/>
      <c r="D53" s="49"/>
      <c r="E53" s="47"/>
      <c r="F53" s="47"/>
      <c r="G53" s="47"/>
      <c r="H53" s="47"/>
      <c r="I53" s="47"/>
      <c r="J53" s="47"/>
      <c r="K53" s="47"/>
      <c r="L53" s="47"/>
    </row>
    <row r="54" spans="1:12" x14ac:dyDescent="0.25">
      <c r="A54" s="50"/>
      <c r="B54" s="11"/>
      <c r="C54" s="11"/>
      <c r="D54" s="11"/>
      <c r="E54" s="47"/>
      <c r="F54" s="47"/>
      <c r="G54" s="47"/>
      <c r="H54" s="47"/>
      <c r="I54" s="47"/>
      <c r="J54" s="47"/>
      <c r="K54" s="47"/>
      <c r="L54" s="47"/>
    </row>
    <row r="55" spans="1:12" x14ac:dyDescent="0.25">
      <c r="A55" s="2"/>
      <c r="B55" s="2"/>
      <c r="C55" s="2"/>
      <c r="D55" s="2"/>
    </row>
    <row r="57" spans="1:12" x14ac:dyDescent="0.25">
      <c r="B57" s="21"/>
      <c r="C57" s="21"/>
      <c r="D57" s="21"/>
    </row>
    <row r="58" spans="1:12" x14ac:dyDescent="0.25">
      <c r="B58" s="21"/>
      <c r="C58" s="21"/>
      <c r="D58" s="21"/>
    </row>
    <row r="59" spans="1:12" x14ac:dyDescent="0.25">
      <c r="B59" s="21"/>
      <c r="C59" s="21"/>
      <c r="D59" s="21"/>
    </row>
    <row r="60" spans="1:12" x14ac:dyDescent="0.25">
      <c r="B60" s="21"/>
      <c r="C60" s="21"/>
      <c r="D60" s="21"/>
    </row>
    <row r="61" spans="1:12" x14ac:dyDescent="0.25">
      <c r="B61" s="21"/>
      <c r="C61" s="21"/>
      <c r="D61" s="21"/>
    </row>
  </sheetData>
  <mergeCells count="4">
    <mergeCell ref="A1:H1"/>
    <mergeCell ref="I2:J2"/>
    <mergeCell ref="A46:J46"/>
    <mergeCell ref="A49:D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dcterms:created xsi:type="dcterms:W3CDTF">2022-01-29T17:19:04Z</dcterms:created>
  <dcterms:modified xsi:type="dcterms:W3CDTF">2023-01-30T08:50:34Z</dcterms:modified>
</cp:coreProperties>
</file>